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5360" windowHeight="12945"/>
  </bookViews>
  <sheets>
    <sheet name="Sheet1" sheetId="1" r:id="rId1"/>
  </sheets>
  <definedNames>
    <definedName name="_xlnm.Print_Area" localSheetId="0">Sheet1!$A$1:$L$21</definedName>
  </definedNames>
  <calcPr calcId="124519"/>
</workbook>
</file>

<file path=xl/calcChain.xml><?xml version="1.0" encoding="utf-8"?>
<calcChain xmlns="http://schemas.openxmlformats.org/spreadsheetml/2006/main">
  <c r="F10" i="1"/>
  <c r="F9"/>
  <c r="F8"/>
  <c r="F7"/>
  <c r="F6"/>
  <c r="F5"/>
  <c r="F15"/>
  <c r="F16"/>
  <c r="F17"/>
  <c r="F18"/>
  <c r="F20"/>
  <c r="C21"/>
  <c r="D21"/>
  <c r="C11"/>
  <c r="D11"/>
  <c r="E15"/>
  <c r="E16"/>
  <c r="E17"/>
  <c r="E18"/>
  <c r="E19"/>
  <c r="E20"/>
  <c r="E5"/>
  <c r="E6"/>
  <c r="E7"/>
  <c r="E8"/>
  <c r="E9"/>
  <c r="E10"/>
  <c r="E21" l="1"/>
  <c r="F21"/>
  <c r="E11"/>
  <c r="F11"/>
</calcChain>
</file>

<file path=xl/sharedStrings.xml><?xml version="1.0" encoding="utf-8"?>
<sst xmlns="http://schemas.openxmlformats.org/spreadsheetml/2006/main" count="29" uniqueCount="24">
  <si>
    <t>구분</t>
    <phoneticPr fontId="2" type="noConversion"/>
  </si>
  <si>
    <t>이월금</t>
    <phoneticPr fontId="2" type="noConversion"/>
  </si>
  <si>
    <t>잡수입</t>
    <phoneticPr fontId="2" type="noConversion"/>
  </si>
  <si>
    <t>총 수입</t>
    <phoneticPr fontId="2" type="noConversion"/>
  </si>
  <si>
    <t>사업수입금</t>
    <phoneticPr fontId="2" type="noConversion"/>
  </si>
  <si>
    <t>법인전입금</t>
    <phoneticPr fontId="2" type="noConversion"/>
  </si>
  <si>
    <t>보조금</t>
    <phoneticPr fontId="2" type="noConversion"/>
  </si>
  <si>
    <t>후원금수입금</t>
    <phoneticPr fontId="2" type="noConversion"/>
  </si>
  <si>
    <t>사무비</t>
    <phoneticPr fontId="2" type="noConversion"/>
  </si>
  <si>
    <t>재산조성비</t>
    <phoneticPr fontId="2" type="noConversion"/>
  </si>
  <si>
    <t>사업비</t>
    <phoneticPr fontId="2" type="noConversion"/>
  </si>
  <si>
    <t>잡지출</t>
    <phoneticPr fontId="2" type="noConversion"/>
  </si>
  <si>
    <t>예비비</t>
    <phoneticPr fontId="2" type="noConversion"/>
  </si>
  <si>
    <t>총 지출</t>
    <phoneticPr fontId="2" type="noConversion"/>
  </si>
  <si>
    <t>▶세출</t>
    <phoneticPr fontId="2" type="noConversion"/>
  </si>
  <si>
    <t>▶세입</t>
    <phoneticPr fontId="2" type="noConversion"/>
  </si>
  <si>
    <t>구분</t>
    <phoneticPr fontId="2" type="noConversion"/>
  </si>
  <si>
    <t>예산대비(%)</t>
    <phoneticPr fontId="2" type="noConversion"/>
  </si>
  <si>
    <t>2011년결산액</t>
    <phoneticPr fontId="2" type="noConversion"/>
  </si>
  <si>
    <t>2012년예산액</t>
    <phoneticPr fontId="2" type="noConversion"/>
  </si>
  <si>
    <t>2011년대비증감액</t>
    <phoneticPr fontId="2" type="noConversion"/>
  </si>
  <si>
    <t>(단위:원)</t>
    <phoneticPr fontId="2" type="noConversion"/>
  </si>
  <si>
    <t>(단위:원)</t>
    <phoneticPr fontId="2" type="noConversion"/>
  </si>
  <si>
    <t>경기부천아동보호전문기관 2012년 예산보고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</si>
</sst>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0"/>
      <color indexed="10"/>
      <name val="바탕"/>
      <family val="1"/>
      <charset val="129"/>
    </font>
    <font>
      <b/>
      <sz val="2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1" fontId="3" fillId="0" borderId="0" xfId="1" applyFont="1">
      <alignment vertical="center"/>
    </xf>
    <xf numFmtId="41" fontId="3" fillId="0" borderId="0" xfId="1" applyFont="1" applyAlignment="1">
      <alignment horizontal="center" vertical="center"/>
    </xf>
    <xf numFmtId="41" fontId="3" fillId="0" borderId="0" xfId="1" applyNumberFormat="1" applyFont="1" applyAlignment="1">
      <alignment horizontal="center" vertical="center"/>
    </xf>
    <xf numFmtId="9" fontId="3" fillId="0" borderId="0" xfId="1" applyNumberFormat="1" applyFont="1" applyAlignment="1">
      <alignment horizontal="center" vertical="center"/>
    </xf>
    <xf numFmtId="41" fontId="4" fillId="0" borderId="0" xfId="1" applyFont="1" applyAlignment="1">
      <alignment vertical="center"/>
    </xf>
    <xf numFmtId="41" fontId="4" fillId="0" borderId="0" xfId="1" applyFont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9" fontId="3" fillId="2" borderId="4" xfId="1" applyNumberFormat="1" applyFont="1" applyFill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0" xfId="1" applyFont="1" applyBorder="1" applyAlignment="1">
      <alignment horizontal="center" vertical="center"/>
    </xf>
    <xf numFmtId="41" fontId="3" fillId="0" borderId="11" xfId="1" applyFont="1" applyBorder="1" applyAlignment="1">
      <alignment horizontal="center" vertical="center"/>
    </xf>
    <xf numFmtId="41" fontId="3" fillId="2" borderId="12" xfId="1" applyFont="1" applyFill="1" applyBorder="1" applyAlignment="1">
      <alignment horizontal="center" vertical="center"/>
    </xf>
    <xf numFmtId="41" fontId="3" fillId="2" borderId="13" xfId="1" applyFont="1" applyFill="1" applyBorder="1" applyAlignment="1">
      <alignment horizontal="center" vertical="center"/>
    </xf>
    <xf numFmtId="41" fontId="3" fillId="2" borderId="14" xfId="1" applyFont="1" applyFill="1" applyBorder="1" applyAlignment="1">
      <alignment horizontal="center" vertical="center"/>
    </xf>
    <xf numFmtId="41" fontId="3" fillId="2" borderId="14" xfId="1" applyNumberFormat="1" applyFont="1" applyFill="1" applyBorder="1" applyAlignment="1">
      <alignment horizontal="center" vertical="center"/>
    </xf>
    <xf numFmtId="9" fontId="3" fillId="2" borderId="15" xfId="1" applyNumberFormat="1" applyFont="1" applyFill="1" applyBorder="1" applyAlignment="1">
      <alignment horizontal="center" vertical="center"/>
    </xf>
    <xf numFmtId="41" fontId="4" fillId="0" borderId="6" xfId="1" applyNumberFormat="1" applyFont="1" applyBorder="1" applyAlignment="1">
      <alignment horizontal="center" vertical="center"/>
    </xf>
    <xf numFmtId="9" fontId="3" fillId="0" borderId="0" xfId="1" applyNumberFormat="1" applyFont="1" applyAlignment="1">
      <alignment horizontal="right" vertical="center"/>
    </xf>
    <xf numFmtId="41" fontId="5" fillId="0" borderId="16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700" b="0" i="0" u="none" strike="noStrike" baseline="0">
                <a:solidFill>
                  <a:srgbClr val="000000"/>
                </a:solidFill>
                <a:latin typeface="휴먼모음T"/>
                <a:ea typeface="휴먼모음T"/>
                <a:cs typeface="휴먼모음T"/>
              </a:defRPr>
            </a:pPr>
            <a:r>
              <a:rPr lang="ko-KR" altLang="en-US"/>
              <a:t>
</a:t>
            </a:r>
          </a:p>
        </c:rich>
      </c:tx>
      <c:layout>
        <c:manualLayout>
          <c:xMode val="edge"/>
          <c:yMode val="edge"/>
          <c:x val="0.29529037748099501"/>
          <c:y val="6.4024485554743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5000044228452339"/>
          <c:y val="0.25914672724538995"/>
          <c:w val="0.37862385824250283"/>
          <c:h val="0.63719607052101768"/>
        </c:manualLayout>
      </c:layout>
      <c:pieChart>
        <c:varyColors val="1"/>
        <c:ser>
          <c:idx val="0"/>
          <c:order val="0"/>
          <c:tx>
            <c:strRef>
              <c:f>Sheet1!$D$4</c:f>
              <c:strCache>
                <c:ptCount val="1"/>
                <c:pt idx="0">
                  <c:v>2012년예산액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6.8749742330897557E-3"/>
                  <c:y val="2.1169579750497272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1.9229610551477598E-3"/>
                  <c:y val="4.677181214805094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-8.761590575030645E-2"/>
                  <c:y val="1.658298680036555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0.14179558499024883"/>
                  <c:y val="3.9961928887349278E-2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75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Sheet1!$D$5:$D$10</c:f>
              <c:numCache>
                <c:formatCode>_-* #,##0_-;\-* #,##0_-;_-* "-"_-;_-@_-</c:formatCode>
                <c:ptCount val="6"/>
                <c:pt idx="0">
                  <c:v>209600000</c:v>
                </c:pt>
                <c:pt idx="1">
                  <c:v>140000</c:v>
                </c:pt>
                <c:pt idx="2">
                  <c:v>200000</c:v>
                </c:pt>
                <c:pt idx="3">
                  <c:v>138613000</c:v>
                </c:pt>
                <c:pt idx="4">
                  <c:v>1900000</c:v>
                </c:pt>
                <c:pt idx="5">
                  <c:v>70000</c:v>
                </c:pt>
              </c:numCache>
            </c:numRef>
          </c:val>
        </c:ser>
        <c:ser>
          <c:idx val="1"/>
          <c:order val="1"/>
          <c:tx>
            <c:strRef>
              <c:f>Sheet1!$E$4</c:f>
              <c:strCache>
                <c:ptCount val="1"/>
                <c:pt idx="0">
                  <c:v>2011년대비증감액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Sheet1!$E$5:$E$10</c:f>
              <c:numCache>
                <c:formatCode>_-* #,##0_-;\-* #,##0_-;_-* "-"_-;_-@_-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1162700</c:v>
                </c:pt>
                <c:pt idx="3">
                  <c:v>-20875990</c:v>
                </c:pt>
                <c:pt idx="4">
                  <c:v>7091919</c:v>
                </c:pt>
                <c:pt idx="5">
                  <c:v>1533227</c:v>
                </c:pt>
              </c:numCache>
            </c:numRef>
          </c:val>
        </c:ser>
        <c:ser>
          <c:idx val="2"/>
          <c:order val="2"/>
          <c:tx>
            <c:strRef>
              <c:f>Sheet1!$F$4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Sheet1!$F$5:$F$10</c:f>
              <c:numCache>
                <c:formatCode>0%</c:formatCode>
                <c:ptCount val="6"/>
                <c:pt idx="0">
                  <c:v>1</c:v>
                </c:pt>
                <c:pt idx="1">
                  <c:v>1</c:v>
                </c:pt>
                <c:pt idx="2">
                  <c:v>0.14676744698025979</c:v>
                </c:pt>
                <c:pt idx="3">
                  <c:v>1.1773103461689745</c:v>
                </c:pt>
                <c:pt idx="4">
                  <c:v>0.21130083578377429</c:v>
                </c:pt>
                <c:pt idx="5">
                  <c:v>4.3661939326121627E-2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261008019502976"/>
          <c:y val="0.14634168126798494"/>
          <c:w val="0.17934814337802765"/>
          <c:h val="0.3323175678793824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26449322154739435"/>
          <c:y val="0.37119163780032383"/>
          <c:w val="0.31159475415172483"/>
          <c:h val="0.47645493807205741"/>
        </c:manualLayout>
      </c:layout>
      <c:pieChart>
        <c:varyColors val="1"/>
        <c:ser>
          <c:idx val="0"/>
          <c:order val="0"/>
          <c:tx>
            <c:strRef>
              <c:f>Sheet1!$D$14</c:f>
              <c:strCache>
                <c:ptCount val="1"/>
                <c:pt idx="0">
                  <c:v>2012년예산액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1834376672490349E-2"/>
                  <c:y val="4.2626847279138222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8380140774925606E-2"/>
                  <c:y val="2.548622252957235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0.10355936546622954"/>
                  <c:y val="-3.9214700683845229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0.12121364302319625"/>
                  <c:y val="-0.11333881328468944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-0.14919203250243512"/>
                  <c:y val="9.1303878834355381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1.0247227935234075E-2"/>
                  <c:y val="-0.17701184061960348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6.8876128196870404E-2"/>
                  <c:y val="-1.3556649769756179E-2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Sheet1!$D$15:$D$20</c:f>
              <c:numCache>
                <c:formatCode>_-* #,##0_-;\-* #,##0_-;_-* "-"_-;_-@_-</c:formatCode>
                <c:ptCount val="6"/>
                <c:pt idx="0">
                  <c:v>245393000</c:v>
                </c:pt>
                <c:pt idx="1">
                  <c:v>1360000</c:v>
                </c:pt>
                <c:pt idx="2">
                  <c:v>104770000</c:v>
                </c:pt>
                <c:pt idx="3">
                  <c:v>500000</c:v>
                </c:pt>
                <c:pt idx="4">
                  <c:v>500000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strRef>
              <c:f>Sheet1!$E$14</c:f>
              <c:strCache>
                <c:ptCount val="1"/>
                <c:pt idx="0">
                  <c:v>2011년대비증감액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Sheet1!$E$15:$E$20</c:f>
              <c:numCache>
                <c:formatCode>_-* #,##0_-;\-* #,##0_-;_-* "-"_-;_-@_-</c:formatCode>
                <c:ptCount val="6"/>
                <c:pt idx="0">
                  <c:v>-17753535</c:v>
                </c:pt>
                <c:pt idx="1">
                  <c:v>-1360000</c:v>
                </c:pt>
                <c:pt idx="2">
                  <c:v>-889780</c:v>
                </c:pt>
                <c:pt idx="3">
                  <c:v>-497110</c:v>
                </c:pt>
                <c:pt idx="4">
                  <c:v>-500000</c:v>
                </c:pt>
                <c:pt idx="5">
                  <c:v>7912281</c:v>
                </c:pt>
              </c:numCache>
            </c:numRef>
          </c:val>
        </c:ser>
        <c:ser>
          <c:idx val="2"/>
          <c:order val="2"/>
          <c:tx>
            <c:strRef>
              <c:f>Sheet1!$F$14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Sheet1!$F$15:$F$20</c:f>
              <c:numCache>
                <c:formatCode>0%</c:formatCode>
                <c:ptCount val="6"/>
                <c:pt idx="0">
                  <c:v>1.0779897062225128</c:v>
                </c:pt>
                <c:pt idx="1">
                  <c:v>0</c:v>
                </c:pt>
                <c:pt idx="2">
                  <c:v>1.0085654420061876</c:v>
                </c:pt>
                <c:pt idx="3">
                  <c:v>173.01038062283737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355209315573548"/>
          <c:y val="0.21329668739272339"/>
          <c:w val="0.15398577966800356"/>
          <c:h val="0.3019394665689201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3</xdr:row>
      <xdr:rowOff>0</xdr:rowOff>
    </xdr:from>
    <xdr:to>
      <xdr:col>10</xdr:col>
      <xdr:colOff>1076325</xdr:colOff>
      <xdr:row>11</xdr:row>
      <xdr:rowOff>76200</xdr:rowOff>
    </xdr:to>
    <xdr:graphicFrame macro="">
      <xdr:nvGraphicFramePr>
        <xdr:cNvPr id="105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219075</xdr:colOff>
      <xdr:row>12</xdr:row>
      <xdr:rowOff>371475</xdr:rowOff>
    </xdr:from>
    <xdr:to>
      <xdr:col>11</xdr:col>
      <xdr:colOff>0</xdr:colOff>
      <xdr:row>21</xdr:row>
      <xdr:rowOff>0</xdr:rowOff>
    </xdr:to>
    <xdr:graphicFrame macro="">
      <xdr:nvGraphicFramePr>
        <xdr:cNvPr id="1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21"/>
  <sheetViews>
    <sheetView showGridLines="0" tabSelected="1" zoomScale="90" workbookViewId="0">
      <selection activeCell="D21" sqref="D21"/>
    </sheetView>
  </sheetViews>
  <sheetFormatPr defaultColWidth="12.77734375" defaultRowHeight="30" customHeight="1"/>
  <cols>
    <col min="1" max="1" width="5.77734375" style="1" customWidth="1"/>
    <col min="2" max="4" width="12.77734375" style="2" customWidth="1"/>
    <col min="5" max="5" width="12.77734375" style="3" customWidth="1"/>
    <col min="6" max="6" width="12.77734375" style="4" customWidth="1"/>
    <col min="7" max="11" width="12.77734375" style="1" customWidth="1"/>
    <col min="12" max="12" width="5.77734375" style="1" customWidth="1"/>
    <col min="13" max="16384" width="12.77734375" style="1"/>
  </cols>
  <sheetData>
    <row r="1" spans="1:12" ht="30" customHeight="1">
      <c r="A1" s="26" t="s">
        <v>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30" customHeight="1">
      <c r="B2" s="5"/>
      <c r="C2" s="6"/>
    </row>
    <row r="3" spans="1:12" ht="30" customHeight="1" thickBot="1">
      <c r="B3" s="5" t="s">
        <v>15</v>
      </c>
      <c r="C3" s="6"/>
      <c r="F3" s="25" t="s">
        <v>21</v>
      </c>
    </row>
    <row r="4" spans="1:12" ht="30" customHeight="1" thickBot="1">
      <c r="B4" s="7" t="s">
        <v>16</v>
      </c>
      <c r="C4" s="8" t="s">
        <v>18</v>
      </c>
      <c r="D4" s="9" t="s">
        <v>19</v>
      </c>
      <c r="E4" s="9" t="s">
        <v>20</v>
      </c>
      <c r="F4" s="10" t="s">
        <v>17</v>
      </c>
    </row>
    <row r="5" spans="1:12" ht="30" customHeight="1" thickTop="1">
      <c r="B5" s="11" t="s">
        <v>6</v>
      </c>
      <c r="C5" s="12">
        <v>209600000</v>
      </c>
      <c r="D5" s="12">
        <v>209600000</v>
      </c>
      <c r="E5" s="13">
        <f t="shared" ref="E5:E10" si="0">C5-D5</f>
        <v>0</v>
      </c>
      <c r="F5" s="14">
        <f t="shared" ref="F5:F10" si="1">D5/C5</f>
        <v>1</v>
      </c>
    </row>
    <row r="6" spans="1:12" ht="30" customHeight="1">
      <c r="B6" s="15" t="s">
        <v>4</v>
      </c>
      <c r="C6" s="16">
        <v>140000</v>
      </c>
      <c r="D6" s="16">
        <v>140000</v>
      </c>
      <c r="E6" s="13">
        <f t="shared" si="0"/>
        <v>0</v>
      </c>
      <c r="F6" s="14">
        <f t="shared" si="1"/>
        <v>1</v>
      </c>
    </row>
    <row r="7" spans="1:12" ht="30" customHeight="1">
      <c r="B7" s="15" t="s">
        <v>7</v>
      </c>
      <c r="C7" s="16">
        <v>1362700</v>
      </c>
      <c r="D7" s="16">
        <v>200000</v>
      </c>
      <c r="E7" s="13">
        <f t="shared" si="0"/>
        <v>1162700</v>
      </c>
      <c r="F7" s="14">
        <f t="shared" si="1"/>
        <v>0.14676744698025979</v>
      </c>
    </row>
    <row r="8" spans="1:12" ht="30" customHeight="1">
      <c r="B8" s="15" t="s">
        <v>5</v>
      </c>
      <c r="C8" s="16">
        <v>117737010</v>
      </c>
      <c r="D8" s="16">
        <v>138613000</v>
      </c>
      <c r="E8" s="13">
        <f t="shared" si="0"/>
        <v>-20875990</v>
      </c>
      <c r="F8" s="14">
        <f t="shared" si="1"/>
        <v>1.1773103461689745</v>
      </c>
    </row>
    <row r="9" spans="1:12" ht="30" customHeight="1">
      <c r="B9" s="15" t="s">
        <v>1</v>
      </c>
      <c r="C9" s="16">
        <v>8991919</v>
      </c>
      <c r="D9" s="16">
        <v>1900000</v>
      </c>
      <c r="E9" s="13">
        <f t="shared" si="0"/>
        <v>7091919</v>
      </c>
      <c r="F9" s="14">
        <f t="shared" si="1"/>
        <v>0.21130083578377429</v>
      </c>
    </row>
    <row r="10" spans="1:12" ht="30" customHeight="1" thickBot="1">
      <c r="B10" s="17" t="s">
        <v>2</v>
      </c>
      <c r="C10" s="18">
        <v>1603227</v>
      </c>
      <c r="D10" s="18">
        <v>70000</v>
      </c>
      <c r="E10" s="13">
        <f t="shared" si="0"/>
        <v>1533227</v>
      </c>
      <c r="F10" s="14">
        <f t="shared" si="1"/>
        <v>4.3661939326121627E-2</v>
      </c>
    </row>
    <row r="11" spans="1:12" ht="30" customHeight="1" thickBot="1">
      <c r="B11" s="19" t="s">
        <v>3</v>
      </c>
      <c r="C11" s="20">
        <f>SUM(C5:C10)</f>
        <v>339434856</v>
      </c>
      <c r="D11" s="21">
        <f>SUM(D5:D10)</f>
        <v>350523000</v>
      </c>
      <c r="E11" s="22">
        <f>SUM(E5:E10)</f>
        <v>-11088144</v>
      </c>
      <c r="F11" s="23">
        <f>D11/C11</f>
        <v>1.0326664860841517</v>
      </c>
    </row>
    <row r="13" spans="1:12" ht="30" customHeight="1" thickBot="1">
      <c r="B13" s="5" t="s">
        <v>14</v>
      </c>
      <c r="C13" s="6"/>
      <c r="F13" s="25" t="s">
        <v>22</v>
      </c>
    </row>
    <row r="14" spans="1:12" ht="30" customHeight="1" thickBot="1">
      <c r="B14" s="7" t="s">
        <v>0</v>
      </c>
      <c r="C14" s="8" t="s">
        <v>18</v>
      </c>
      <c r="D14" s="9" t="s">
        <v>19</v>
      </c>
      <c r="E14" s="9" t="s">
        <v>20</v>
      </c>
      <c r="F14" s="10" t="s">
        <v>17</v>
      </c>
    </row>
    <row r="15" spans="1:12" ht="30" customHeight="1" thickTop="1">
      <c r="B15" s="11" t="s">
        <v>8</v>
      </c>
      <c r="C15" s="12">
        <v>227639465</v>
      </c>
      <c r="D15" s="12">
        <v>245393000</v>
      </c>
      <c r="E15" s="13">
        <f t="shared" ref="E15:E20" si="2">C15-D15</f>
        <v>-17753535</v>
      </c>
      <c r="F15" s="14">
        <f>D15/C15</f>
        <v>1.0779897062225128</v>
      </c>
    </row>
    <row r="16" spans="1:12" ht="30" customHeight="1">
      <c r="B16" s="15" t="s">
        <v>9</v>
      </c>
      <c r="C16" s="16">
        <v>0</v>
      </c>
      <c r="D16" s="16">
        <v>1360000</v>
      </c>
      <c r="E16" s="13">
        <f t="shared" si="2"/>
        <v>-1360000</v>
      </c>
      <c r="F16" s="14" t="e">
        <f>D16/C16</f>
        <v>#DIV/0!</v>
      </c>
    </row>
    <row r="17" spans="2:6" ht="30" customHeight="1">
      <c r="B17" s="15" t="s">
        <v>10</v>
      </c>
      <c r="C17" s="16">
        <v>103880220</v>
      </c>
      <c r="D17" s="16">
        <v>104770000</v>
      </c>
      <c r="E17" s="13">
        <f t="shared" si="2"/>
        <v>-889780</v>
      </c>
      <c r="F17" s="14">
        <f>D17/C17</f>
        <v>1.0085654420061876</v>
      </c>
    </row>
    <row r="18" spans="2:6" ht="30" customHeight="1">
      <c r="B18" s="15" t="s">
        <v>11</v>
      </c>
      <c r="C18" s="16">
        <v>2890</v>
      </c>
      <c r="D18" s="16">
        <v>500000</v>
      </c>
      <c r="E18" s="13">
        <f t="shared" si="2"/>
        <v>-497110</v>
      </c>
      <c r="F18" s="14">
        <f>D18/C18</f>
        <v>173.01038062283737</v>
      </c>
    </row>
    <row r="19" spans="2:6" ht="30" customHeight="1">
      <c r="B19" s="15" t="s">
        <v>12</v>
      </c>
      <c r="C19" s="16">
        <v>0</v>
      </c>
      <c r="D19" s="16">
        <v>500000</v>
      </c>
      <c r="E19" s="13">
        <f t="shared" si="2"/>
        <v>-500000</v>
      </c>
      <c r="F19" s="14">
        <v>0</v>
      </c>
    </row>
    <row r="20" spans="2:6" ht="30" customHeight="1" thickBot="1">
      <c r="B20" s="17" t="s">
        <v>1</v>
      </c>
      <c r="C20" s="18">
        <v>7912281</v>
      </c>
      <c r="D20" s="18">
        <v>0</v>
      </c>
      <c r="E20" s="24">
        <f t="shared" si="2"/>
        <v>7912281</v>
      </c>
      <c r="F20" s="14">
        <f>D20/C20</f>
        <v>0</v>
      </c>
    </row>
    <row r="21" spans="2:6" ht="30" customHeight="1" thickBot="1">
      <c r="B21" s="19" t="s">
        <v>13</v>
      </c>
      <c r="C21" s="20">
        <f>SUM(C15:C20)</f>
        <v>339434856</v>
      </c>
      <c r="D21" s="21">
        <f>SUM(D15:D20)</f>
        <v>352523000</v>
      </c>
      <c r="E21" s="22">
        <f>SUM(E15:E20)</f>
        <v>-13088144</v>
      </c>
      <c r="F21" s="23">
        <f>D21/C21</f>
        <v>1.0385586328824168</v>
      </c>
    </row>
  </sheetData>
  <mergeCells count="1">
    <mergeCell ref="A1:L1"/>
  </mergeCells>
  <phoneticPr fontId="2" type="noConversion"/>
  <pageMargins left="0.75" right="0.22" top="0.28999999999999998" bottom="0.56999999999999995" header="0.2" footer="0.22"/>
  <pageSetup paperSize="9" scale="80" orientation="landscape" r:id="rId1"/>
  <headerFooter alignWithMargins="0"/>
  <colBreaks count="1" manualBreakCount="1">
    <brk id="12" max="2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computer</cp:lastModifiedBy>
  <cp:lastPrinted>2012-02-13T06:49:25Z</cp:lastPrinted>
  <dcterms:created xsi:type="dcterms:W3CDTF">2009-03-24T02:10:50Z</dcterms:created>
  <dcterms:modified xsi:type="dcterms:W3CDTF">2012-03-30T00:34:35Z</dcterms:modified>
</cp:coreProperties>
</file>