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255" windowWidth="9495" windowHeight="6090" tabRatio="619"/>
  </bookViews>
  <sheets>
    <sheet name="게시" sheetId="12" r:id="rId1"/>
  </sheets>
  <definedNames>
    <definedName name="_xlnm.Print_Area" localSheetId="0">게시!$A$1:$N$28</definedName>
  </definedNames>
  <calcPr calcId="125725"/>
</workbook>
</file>

<file path=xl/calcChain.xml><?xml version="1.0" encoding="utf-8"?>
<calcChain xmlns="http://schemas.openxmlformats.org/spreadsheetml/2006/main">
  <c r="L28" i="12"/>
  <c r="K28"/>
  <c r="M27"/>
  <c r="K27"/>
  <c r="L26"/>
  <c r="K26"/>
  <c r="F26"/>
  <c r="E26"/>
  <c r="D26"/>
  <c r="M25"/>
  <c r="K25"/>
  <c r="F25"/>
  <c r="E25"/>
  <c r="D25"/>
  <c r="M24"/>
  <c r="L24"/>
  <c r="K24"/>
  <c r="M23"/>
  <c r="L23"/>
  <c r="K23"/>
  <c r="F23"/>
  <c r="E23"/>
  <c r="D23"/>
  <c r="M22"/>
  <c r="L22"/>
  <c r="K22"/>
  <c r="F22"/>
  <c r="E22"/>
  <c r="D22"/>
  <c r="M21"/>
  <c r="L21"/>
  <c r="K21"/>
  <c r="M20"/>
  <c r="K20"/>
  <c r="M19"/>
  <c r="L19"/>
  <c r="K19"/>
  <c r="M18"/>
  <c r="L18"/>
  <c r="K18"/>
  <c r="F18"/>
  <c r="E18"/>
  <c r="D18"/>
  <c r="M17"/>
  <c r="L17"/>
  <c r="K17"/>
  <c r="F17"/>
  <c r="E17"/>
  <c r="D17"/>
  <c r="M16"/>
  <c r="K16"/>
  <c r="J16"/>
  <c r="L16" s="1"/>
  <c r="G16"/>
  <c r="G7" s="1"/>
  <c r="C16"/>
  <c r="F16" s="1"/>
  <c r="B16"/>
  <c r="M15"/>
  <c r="L15"/>
  <c r="K15"/>
  <c r="M14"/>
  <c r="L14"/>
  <c r="K14"/>
  <c r="F14"/>
  <c r="E14"/>
  <c r="D14"/>
  <c r="M13"/>
  <c r="L13"/>
  <c r="K13"/>
  <c r="D13"/>
  <c r="J12"/>
  <c r="L12" s="1"/>
  <c r="G12"/>
  <c r="F12"/>
  <c r="C12"/>
  <c r="E12" s="1"/>
  <c r="B12"/>
  <c r="D12" s="1"/>
  <c r="M11"/>
  <c r="L11"/>
  <c r="K11"/>
  <c r="D11"/>
  <c r="M10"/>
  <c r="L10"/>
  <c r="K10"/>
  <c r="F10"/>
  <c r="D10"/>
  <c r="M9"/>
  <c r="L9"/>
  <c r="K9"/>
  <c r="F9"/>
  <c r="E9"/>
  <c r="D9"/>
  <c r="N8"/>
  <c r="N7" s="1"/>
  <c r="J8"/>
  <c r="L8" s="1"/>
  <c r="G8"/>
  <c r="F8"/>
  <c r="C8"/>
  <c r="E8" s="1"/>
  <c r="B8"/>
  <c r="D8" s="1"/>
  <c r="I7"/>
  <c r="B7"/>
  <c r="E16" l="1"/>
  <c r="C7"/>
  <c r="J7"/>
  <c r="K8"/>
  <c r="M8"/>
  <c r="K12"/>
  <c r="M12"/>
  <c r="D16"/>
  <c r="F7" l="1"/>
  <c r="D7"/>
  <c r="E7"/>
  <c r="K7"/>
  <c r="L7"/>
  <c r="M7"/>
</calcChain>
</file>

<file path=xl/sharedStrings.xml><?xml version="1.0" encoding="utf-8"?>
<sst xmlns="http://schemas.openxmlformats.org/spreadsheetml/2006/main" count="59" uniqueCount="49">
  <si>
    <t>사업비</t>
    <phoneticPr fontId="5" type="noConversion"/>
  </si>
  <si>
    <t>금액</t>
    <phoneticPr fontId="5" type="noConversion"/>
  </si>
  <si>
    <t>%</t>
    <phoneticPr fontId="5" type="noConversion"/>
  </si>
  <si>
    <t>사무비</t>
    <phoneticPr fontId="5" type="noConversion"/>
  </si>
  <si>
    <t>재산조성비</t>
    <phoneticPr fontId="5" type="noConversion"/>
  </si>
  <si>
    <t>잡지출</t>
    <phoneticPr fontId="5" type="noConversion"/>
  </si>
  <si>
    <t>예비비</t>
    <phoneticPr fontId="5" type="noConversion"/>
  </si>
  <si>
    <t>2015년도</t>
    <phoneticPr fontId="5" type="noConversion"/>
  </si>
  <si>
    <t>현예산(a)</t>
    <phoneticPr fontId="5" type="noConversion"/>
  </si>
  <si>
    <t>최종추경(b)</t>
    <phoneticPr fontId="5" type="noConversion"/>
  </si>
  <si>
    <t>14년대비</t>
    <phoneticPr fontId="5" type="noConversion"/>
  </si>
  <si>
    <t>결산금액</t>
    <phoneticPr fontId="5" type="noConversion"/>
  </si>
  <si>
    <t>2014년</t>
    <phoneticPr fontId="5" type="noConversion"/>
  </si>
  <si>
    <t>차기사업이월금</t>
    <phoneticPr fontId="5" type="noConversion"/>
  </si>
  <si>
    <t>이월금</t>
    <phoneticPr fontId="5" type="noConversion"/>
  </si>
  <si>
    <t>인천광역시아동보호전문기관</t>
    <phoneticPr fontId="5" type="noConversion"/>
  </si>
  <si>
    <t xml:space="preserve"> ◎ 2015년도 추가경정예산 - 세입·세출 총괄표</t>
    <phoneticPr fontId="5" type="noConversion"/>
  </si>
  <si>
    <t>(단위:천원)</t>
    <phoneticPr fontId="5" type="noConversion"/>
  </si>
  <si>
    <t>관/항/목</t>
    <phoneticPr fontId="5" type="noConversion"/>
  </si>
  <si>
    <t>현예산대비(b-a)</t>
    <phoneticPr fontId="5" type="noConversion"/>
  </si>
  <si>
    <t>세입계</t>
    <phoneticPr fontId="5" type="noConversion"/>
  </si>
  <si>
    <t>세출계</t>
    <phoneticPr fontId="5" type="noConversion"/>
  </si>
  <si>
    <t>보조금수입</t>
    <phoneticPr fontId="5" type="noConversion"/>
  </si>
  <si>
    <t xml:space="preserve">  시도보조금</t>
    <phoneticPr fontId="5" type="noConversion"/>
  </si>
  <si>
    <t>1)인건비</t>
    <phoneticPr fontId="5" type="noConversion"/>
  </si>
  <si>
    <t xml:space="preserve">  시군구보조금</t>
    <phoneticPr fontId="5" type="noConversion"/>
  </si>
  <si>
    <t>2)업무추진비</t>
    <phoneticPr fontId="5" type="noConversion"/>
  </si>
  <si>
    <t xml:space="preserve">  기타보조금</t>
    <phoneticPr fontId="5" type="noConversion"/>
  </si>
  <si>
    <t>3)운영비</t>
    <phoneticPr fontId="5" type="noConversion"/>
  </si>
  <si>
    <t>후원금수입</t>
    <phoneticPr fontId="5" type="noConversion"/>
  </si>
  <si>
    <t xml:space="preserve">  지정후원금</t>
    <phoneticPr fontId="5" type="noConversion"/>
  </si>
  <si>
    <t>1)시설비</t>
    <phoneticPr fontId="5" type="noConversion"/>
  </si>
  <si>
    <t xml:space="preserve">  비지정후원금</t>
    <phoneticPr fontId="5" type="noConversion"/>
  </si>
  <si>
    <t>2)자산취득비</t>
    <phoneticPr fontId="5" type="noConversion"/>
  </si>
  <si>
    <t>3)시설장비유지비</t>
    <phoneticPr fontId="5" type="noConversion"/>
  </si>
  <si>
    <t>전입금</t>
    <phoneticPr fontId="5" type="noConversion"/>
  </si>
  <si>
    <t xml:space="preserve">  운영전입금</t>
    <phoneticPr fontId="5" type="noConversion"/>
  </si>
  <si>
    <t>1)학대아동응급조치및치료사업</t>
    <phoneticPr fontId="5" type="noConversion"/>
  </si>
  <si>
    <t xml:space="preserve">  사업전입금</t>
    <phoneticPr fontId="5" type="noConversion"/>
  </si>
  <si>
    <t>2)예방홍보사업</t>
    <phoneticPr fontId="5" type="noConversion"/>
  </si>
  <si>
    <t>3)예방교육사업</t>
    <phoneticPr fontId="5" type="noConversion"/>
  </si>
  <si>
    <t>4)입양및요보호아동심리치료사업</t>
    <phoneticPr fontId="5" type="noConversion"/>
  </si>
  <si>
    <t>5)아동권리교육사업</t>
    <phoneticPr fontId="5" type="noConversion"/>
  </si>
  <si>
    <t>6)수호천사사업</t>
    <phoneticPr fontId="5" type="noConversion"/>
  </si>
  <si>
    <t xml:space="preserve">  전년도이월금</t>
    <phoneticPr fontId="5" type="noConversion"/>
  </si>
  <si>
    <t>7)후원사업</t>
    <phoneticPr fontId="5" type="noConversion"/>
  </si>
  <si>
    <t>8)직원교육사업</t>
    <phoneticPr fontId="5" type="noConversion"/>
  </si>
  <si>
    <t>잡수입</t>
    <phoneticPr fontId="5" type="noConversion"/>
  </si>
  <si>
    <t xml:space="preserve">  잡수입</t>
    <phoneticPr fontId="5" type="noConversion"/>
  </si>
</sst>
</file>

<file path=xl/styles.xml><?xml version="1.0" encoding="utf-8"?>
<styleSheet xmlns="http://schemas.openxmlformats.org/spreadsheetml/2006/main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8" formatCode="_(* #,##0_);_(* \(#,##0\);_(* &quot;-&quot;_);_(@_)"/>
    <numFmt numFmtId="181" formatCode="_(* #,##0.00_);_(* \(#,##0.00\);_(* &quot;-&quot;??_);_(@_)"/>
    <numFmt numFmtId="182" formatCode="0_);[Red]\(0\)"/>
  </numFmts>
  <fonts count="5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맑은 고딕"/>
      <family val="3"/>
      <charset val="129"/>
    </font>
    <font>
      <sz val="10"/>
      <name val="Arial"/>
      <family val="2"/>
    </font>
    <font>
      <b/>
      <sz val="16"/>
      <name val="나눔고딕"/>
      <family val="3"/>
      <charset val="129"/>
    </font>
    <font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b/>
      <sz val="10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9"/>
      <color theme="1"/>
      <name val="나눔고딕"/>
      <family val="3"/>
      <charset val="129"/>
    </font>
    <font>
      <sz val="11"/>
      <color theme="1"/>
      <name val="나눔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i/>
      <sz val="11"/>
      <color indexed="23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1"/>
    </font>
    <font>
      <b/>
      <sz val="11"/>
      <color indexed="63"/>
      <name val="Calibri"/>
      <family val="2"/>
    </font>
    <font>
      <sz val="11"/>
      <color theme="1"/>
      <name val="맑은 고딕"/>
      <family val="3"/>
      <scheme val="minor"/>
    </font>
    <font>
      <u/>
      <sz val="11"/>
      <color theme="10"/>
      <name val="나눔고딕"/>
      <family val="3"/>
      <charset val="129"/>
    </font>
    <font>
      <sz val="11"/>
      <name val="맑은 고딕"/>
      <family val="3"/>
      <charset val="129"/>
    </font>
    <font>
      <b/>
      <sz val="16"/>
      <color theme="1"/>
      <name val="나눔고딕"/>
      <family val="3"/>
      <charset val="129"/>
    </font>
    <font>
      <sz val="11"/>
      <name val="나눔고딕"/>
      <family val="3"/>
      <charset val="129"/>
    </font>
    <font>
      <sz val="10"/>
      <name val="맑은 고딕"/>
      <family val="3"/>
      <charset val="129"/>
    </font>
    <font>
      <sz val="8"/>
      <color indexed="55"/>
      <name val="맑은 고딕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theme="6"/>
      </patternFill>
    </fill>
    <fill>
      <patternFill patternType="solid">
        <fgColor theme="0" tint="-0.14996795556505021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</borders>
  <cellStyleXfs count="275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/>
    <xf numFmtId="0" fontId="24" fillId="0" borderId="0"/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21" borderId="2" applyNumberFormat="0" applyFont="0" applyAlignment="0" applyProtection="0">
      <alignment vertical="center"/>
    </xf>
    <xf numFmtId="9" fontId="4" fillId="0" borderId="0" applyFont="0" applyFill="0" applyBorder="0" applyAlignment="0" applyProtection="0"/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3" borderId="3" applyNumberFormat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3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178" fontId="24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24" fillId="0" borderId="0"/>
    <xf numFmtId="0" fontId="4" fillId="0" borderId="0">
      <alignment vertical="center"/>
    </xf>
    <xf numFmtId="0" fontId="24" fillId="0" borderId="0"/>
    <xf numFmtId="0" fontId="4" fillId="0" borderId="0"/>
    <xf numFmtId="0" fontId="32" fillId="0" borderId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5" fillId="2" borderId="0" applyNumberFormat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5" fillId="3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5" fillId="5" borderId="0" applyNumberFormat="0" applyBorder="0" applyAlignment="0" applyProtection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5" fillId="8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5" fillId="11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6" fillId="9" borderId="0" applyNumberFormat="0" applyBorder="0" applyAlignment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6" fillId="13" borderId="0" applyNumberFormat="0" applyBorder="0" applyAlignment="0" applyProtection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6" fillId="13" borderId="0" applyNumberFormat="0" applyBorder="0" applyAlignment="0" applyProtection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6" fillId="19" borderId="0" applyNumberFormat="0" applyBorder="0" applyAlignment="0" applyProtection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8" fillId="20" borderId="20" applyNumberFormat="0" applyAlignment="0" applyProtection="0"/>
    <xf numFmtId="0" fontId="9" fillId="20" borderId="20" applyNumberFormat="0" applyAlignment="0" applyProtection="0">
      <alignment vertical="center"/>
    </xf>
    <xf numFmtId="0" fontId="9" fillId="20" borderId="20" applyNumberFormat="0" applyAlignment="0" applyProtection="0">
      <alignment vertical="center"/>
    </xf>
    <xf numFmtId="0" fontId="9" fillId="20" borderId="20" applyNumberFormat="0" applyAlignment="0" applyProtection="0">
      <alignment vertical="center"/>
    </xf>
    <xf numFmtId="0" fontId="39" fillId="3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5" fillId="21" borderId="21" applyNumberFormat="0" applyFont="0" applyAlignment="0" applyProtection="0"/>
    <xf numFmtId="0" fontId="4" fillId="21" borderId="21" applyNumberFormat="0" applyFont="0" applyAlignment="0" applyProtection="0">
      <alignment vertical="center"/>
    </xf>
    <xf numFmtId="0" fontId="4" fillId="21" borderId="21" applyNumberFormat="0" applyFont="0" applyAlignment="0" applyProtection="0">
      <alignment vertical="center"/>
    </xf>
    <xf numFmtId="0" fontId="4" fillId="21" borderId="21" applyNumberFormat="0" applyFon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0" fillId="22" borderId="0" applyNumberFormat="0" applyBorder="0" applyAlignment="0" applyProtection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23" borderId="3" applyNumberFormat="0" applyAlignment="0" applyProtection="0"/>
    <xf numFmtId="0" fontId="13" fillId="23" borderId="3" applyNumberFormat="0" applyAlignment="0" applyProtection="0">
      <alignment vertical="center"/>
    </xf>
    <xf numFmtId="0" fontId="13" fillId="23" borderId="3" applyNumberFormat="0" applyAlignment="0" applyProtection="0">
      <alignment vertical="center"/>
    </xf>
    <xf numFmtId="0" fontId="13" fillId="23" borderId="3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181" fontId="4" fillId="0" borderId="0" applyFont="0" applyFill="0" applyBorder="0" applyAlignment="0" applyProtection="0">
      <alignment vertical="center"/>
    </xf>
    <xf numFmtId="0" fontId="43" fillId="0" borderId="4" applyNumberFormat="0" applyFill="0" applyAlignment="0" applyProtection="0"/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4" fillId="0" borderId="22" applyNumberFormat="0" applyFill="0" applyAlignment="0" applyProtection="0"/>
    <xf numFmtId="0" fontId="15" fillId="0" borderId="22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45" fillId="7" borderId="20" applyNumberFormat="0" applyAlignment="0" applyProtection="0"/>
    <xf numFmtId="0" fontId="16" fillId="7" borderId="20" applyNumberFormat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46" fillId="0" borderId="6" applyNumberFormat="0" applyFill="0" applyAlignment="0" applyProtection="0"/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7" fillId="0" borderId="7" applyNumberFormat="0" applyFill="0" applyAlignment="0" applyProtection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8" fillId="0" borderId="8" applyNumberFormat="0" applyFill="0" applyAlignment="0" applyProtection="0"/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8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0" fillId="20" borderId="23" applyNumberFormat="0" applyAlignment="0" applyProtection="0"/>
    <xf numFmtId="0" fontId="22" fillId="20" borderId="23" applyNumberFormat="0" applyAlignment="0" applyProtection="0">
      <alignment vertical="center"/>
    </xf>
    <xf numFmtId="0" fontId="22" fillId="20" borderId="23" applyNumberFormat="0" applyAlignment="0" applyProtection="0">
      <alignment vertical="center"/>
    </xf>
    <xf numFmtId="0" fontId="22" fillId="20" borderId="23" applyNumberFormat="0" applyAlignment="0" applyProtection="0">
      <alignment vertical="center"/>
    </xf>
    <xf numFmtId="0" fontId="50" fillId="20" borderId="23" applyNumberFormat="0" applyAlignment="0" applyProtection="0"/>
    <xf numFmtId="0" fontId="50" fillId="20" borderId="23" applyNumberFormat="0" applyAlignment="0" applyProtection="0"/>
    <xf numFmtId="0" fontId="22" fillId="20" borderId="23" applyNumberFormat="0" applyAlignment="0" applyProtection="0">
      <alignment vertical="center"/>
    </xf>
    <xf numFmtId="0" fontId="22" fillId="20" borderId="23" applyNumberFormat="0" applyAlignment="0" applyProtection="0">
      <alignment vertical="center"/>
    </xf>
    <xf numFmtId="0" fontId="22" fillId="20" borderId="23" applyNumberFormat="0" applyAlignment="0" applyProtection="0">
      <alignment vertical="center"/>
    </xf>
    <xf numFmtId="0" fontId="22" fillId="20" borderId="23" applyNumberFormat="0" applyAlignment="0" applyProtection="0">
      <alignment vertical="center"/>
    </xf>
    <xf numFmtId="0" fontId="22" fillId="20" borderId="23" applyNumberFormat="0" applyAlignment="0" applyProtection="0">
      <alignment vertical="center"/>
    </xf>
    <xf numFmtId="0" fontId="22" fillId="20" borderId="23" applyNumberFormat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4" fillId="0" borderId="0"/>
    <xf numFmtId="0" fontId="4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6" fillId="0" borderId="0">
      <alignment vertical="center"/>
    </xf>
    <xf numFmtId="0" fontId="51" fillId="0" borderId="0">
      <alignment vertical="center"/>
    </xf>
    <xf numFmtId="0" fontId="24" fillId="0" borderId="0"/>
    <xf numFmtId="0" fontId="51" fillId="0" borderId="0">
      <alignment vertical="center"/>
    </xf>
    <xf numFmtId="0" fontId="51" fillId="0" borderId="0">
      <alignment vertical="center"/>
    </xf>
    <xf numFmtId="0" fontId="4" fillId="0" borderId="0">
      <alignment vertical="center"/>
    </xf>
    <xf numFmtId="0" fontId="4" fillId="0" borderId="0"/>
    <xf numFmtId="0" fontId="51" fillId="0" borderId="0">
      <alignment vertical="center"/>
    </xf>
    <xf numFmtId="0" fontId="24" fillId="0" borderId="0"/>
    <xf numFmtId="0" fontId="4" fillId="0" borderId="0"/>
    <xf numFmtId="0" fontId="31" fillId="0" borderId="0">
      <alignment vertical="center"/>
    </xf>
    <xf numFmtId="0" fontId="52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>
      <alignment vertical="center"/>
    </xf>
  </cellStyleXfs>
  <cellXfs count="150">
    <xf numFmtId="0" fontId="0" fillId="0" borderId="0" xfId="0"/>
    <xf numFmtId="0" fontId="23" fillId="24" borderId="0" xfId="0" applyFont="1" applyFill="1" applyAlignment="1">
      <alignment horizontal="center" vertical="center"/>
    </xf>
    <xf numFmtId="0" fontId="26" fillId="26" borderId="13" xfId="0" applyFont="1" applyFill="1" applyBorder="1" applyAlignment="1">
      <alignment horizontal="center" vertical="center" shrinkToFit="1"/>
    </xf>
    <xf numFmtId="176" fontId="27" fillId="26" borderId="18" xfId="0" applyNumberFormat="1" applyFont="1" applyFill="1" applyBorder="1" applyAlignment="1">
      <alignment horizontal="center" vertical="center" wrapText="1"/>
    </xf>
    <xf numFmtId="0" fontId="26" fillId="26" borderId="19" xfId="0" applyFont="1" applyFill="1" applyBorder="1" applyAlignment="1">
      <alignment horizontal="center" vertical="center" wrapText="1"/>
    </xf>
    <xf numFmtId="0" fontId="53" fillId="24" borderId="0" xfId="0" applyFont="1" applyFill="1" applyAlignment="1">
      <alignment horizontal="center" vertical="center"/>
    </xf>
    <xf numFmtId="0" fontId="25" fillId="24" borderId="0" xfId="0" applyFont="1" applyFill="1" applyAlignment="1">
      <alignment horizontal="center" vertical="center"/>
    </xf>
    <xf numFmtId="41" fontId="25" fillId="24" borderId="0" xfId="35" applyFont="1" applyFill="1" applyAlignment="1">
      <alignment horizontal="center" vertical="center"/>
    </xf>
    <xf numFmtId="0" fontId="25" fillId="24" borderId="0" xfId="0" applyFont="1" applyFill="1" applyAlignment="1">
      <alignment horizontal="right" vertical="center"/>
    </xf>
    <xf numFmtId="41" fontId="54" fillId="24" borderId="0" xfId="35" applyFont="1" applyFill="1" applyAlignment="1">
      <alignment horizontal="center" vertical="center"/>
    </xf>
    <xf numFmtId="0" fontId="54" fillId="24" borderId="0" xfId="0" applyFont="1" applyFill="1" applyAlignment="1">
      <alignment horizontal="center" vertical="center"/>
    </xf>
    <xf numFmtId="0" fontId="55" fillId="24" borderId="0" xfId="0" applyNumberFormat="1" applyFont="1" applyFill="1" applyAlignment="1">
      <alignment horizontal="right" vertical="center"/>
    </xf>
    <xf numFmtId="41" fontId="55" fillId="24" borderId="0" xfId="35" applyFont="1" applyFill="1" applyAlignment="1">
      <alignment horizontal="center" vertical="center"/>
    </xf>
    <xf numFmtId="41" fontId="31" fillId="24" borderId="0" xfId="35" applyFont="1" applyFill="1" applyAlignment="1">
      <alignment horizontal="center" vertical="center"/>
    </xf>
    <xf numFmtId="9" fontId="31" fillId="24" borderId="0" xfId="35" applyNumberFormat="1" applyFont="1" applyFill="1" applyAlignment="1">
      <alignment horizontal="center" vertical="center"/>
    </xf>
    <xf numFmtId="41" fontId="31" fillId="24" borderId="0" xfId="0" applyNumberFormat="1" applyFont="1" applyFill="1" applyAlignment="1">
      <alignment horizontal="center" vertical="center"/>
    </xf>
    <xf numFmtId="0" fontId="55" fillId="24" borderId="0" xfId="0" applyFont="1" applyFill="1" applyAlignment="1">
      <alignment horizontal="center" vertical="center" shrinkToFit="1"/>
    </xf>
    <xf numFmtId="41" fontId="55" fillId="24" borderId="0" xfId="35" applyFont="1" applyFill="1" applyAlignment="1">
      <alignment horizontal="center" vertical="center" shrinkToFit="1"/>
    </xf>
    <xf numFmtId="41" fontId="31" fillId="24" borderId="0" xfId="35" applyFont="1" applyFill="1" applyAlignment="1">
      <alignment horizontal="center" vertical="center" shrinkToFit="1"/>
    </xf>
    <xf numFmtId="41" fontId="30" fillId="24" borderId="0" xfId="35" applyFont="1" applyFill="1" applyAlignment="1">
      <alignment horizontal="right" vertical="center"/>
    </xf>
    <xf numFmtId="41" fontId="26" fillId="26" borderId="24" xfId="35" applyFont="1" applyFill="1" applyBorder="1" applyAlignment="1">
      <alignment horizontal="center" vertical="center" wrapText="1"/>
    </xf>
    <xf numFmtId="41" fontId="26" fillId="26" borderId="19" xfId="35" applyFont="1" applyFill="1" applyBorder="1" applyAlignment="1">
      <alignment horizontal="center" vertical="center" wrapText="1"/>
    </xf>
    <xf numFmtId="41" fontId="26" fillId="26" borderId="25" xfId="35" applyFont="1" applyFill="1" applyBorder="1" applyAlignment="1">
      <alignment horizontal="center" vertical="center" wrapText="1"/>
    </xf>
    <xf numFmtId="41" fontId="26" fillId="26" borderId="13" xfId="35" applyFont="1" applyFill="1" applyBorder="1" applyAlignment="1">
      <alignment horizontal="center" vertical="center" wrapText="1"/>
    </xf>
    <xf numFmtId="0" fontId="28" fillId="24" borderId="17" xfId="0" applyFont="1" applyFill="1" applyBorder="1" applyAlignment="1">
      <alignment horizontal="left" vertical="center" shrinkToFit="1"/>
    </xf>
    <xf numFmtId="41" fontId="28" fillId="24" borderId="17" xfId="35" applyNumberFormat="1" applyFont="1" applyFill="1" applyBorder="1" applyAlignment="1">
      <alignment horizontal="right" vertical="center" shrinkToFit="1"/>
    </xf>
    <xf numFmtId="176" fontId="29" fillId="24" borderId="16" xfId="35" applyNumberFormat="1" applyFont="1" applyFill="1" applyBorder="1" applyAlignment="1">
      <alignment horizontal="right" vertical="center"/>
    </xf>
    <xf numFmtId="9" fontId="29" fillId="24" borderId="16" xfId="31" applyFont="1" applyFill="1" applyBorder="1" applyAlignment="1">
      <alignment horizontal="right" vertical="center"/>
    </xf>
    <xf numFmtId="41" fontId="28" fillId="24" borderId="24" xfId="35" applyNumberFormat="1" applyFont="1" applyFill="1" applyBorder="1" applyAlignment="1">
      <alignment horizontal="right" vertical="center" shrinkToFit="1"/>
    </xf>
    <xf numFmtId="41" fontId="28" fillId="24" borderId="18" xfId="35" applyFont="1" applyFill="1" applyBorder="1" applyAlignment="1">
      <alignment horizontal="center" vertical="center"/>
    </xf>
    <xf numFmtId="41" fontId="29" fillId="24" borderId="17" xfId="35" applyFont="1" applyFill="1" applyBorder="1" applyAlignment="1">
      <alignment horizontal="right" vertical="center" shrinkToFit="1"/>
    </xf>
    <xf numFmtId="176" fontId="29" fillId="24" borderId="19" xfId="35" applyNumberFormat="1" applyFont="1" applyFill="1" applyBorder="1" applyAlignment="1">
      <alignment horizontal="right" vertical="center"/>
    </xf>
    <xf numFmtId="9" fontId="29" fillId="24" borderId="19" xfId="35" applyNumberFormat="1" applyFont="1" applyFill="1" applyBorder="1" applyAlignment="1">
      <alignment horizontal="right" vertical="center"/>
    </xf>
    <xf numFmtId="41" fontId="29" fillId="24" borderId="19" xfId="35" applyFont="1" applyFill="1" applyBorder="1" applyAlignment="1">
      <alignment horizontal="right" vertical="center" shrinkToFit="1"/>
    </xf>
    <xf numFmtId="0" fontId="56" fillId="24" borderId="0" xfId="0" applyFont="1" applyFill="1" applyAlignment="1">
      <alignment horizontal="center" vertical="center"/>
    </xf>
    <xf numFmtId="0" fontId="26" fillId="26" borderId="16" xfId="0" applyFont="1" applyFill="1" applyBorder="1" applyAlignment="1">
      <alignment horizontal="left" vertical="center" shrinkToFit="1"/>
    </xf>
    <xf numFmtId="41" fontId="26" fillId="26" borderId="16" xfId="0" applyNumberFormat="1" applyFont="1" applyFill="1" applyBorder="1" applyAlignment="1">
      <alignment horizontal="right" vertical="center" shrinkToFit="1"/>
    </xf>
    <xf numFmtId="41" fontId="27" fillId="26" borderId="16" xfId="35" applyFont="1" applyFill="1" applyBorder="1" applyAlignment="1">
      <alignment horizontal="right" vertical="center" shrinkToFit="1"/>
    </xf>
    <xf numFmtId="176" fontId="27" fillId="26" borderId="16" xfId="35" applyNumberFormat="1" applyFont="1" applyFill="1" applyBorder="1" applyAlignment="1">
      <alignment horizontal="right" vertical="center"/>
    </xf>
    <xf numFmtId="9" fontId="27" fillId="26" borderId="16" xfId="31" applyFont="1" applyFill="1" applyBorder="1" applyAlignment="1">
      <alignment horizontal="right" vertical="center"/>
    </xf>
    <xf numFmtId="41" fontId="27" fillId="26" borderId="26" xfId="35" applyFont="1" applyFill="1" applyBorder="1" applyAlignment="1">
      <alignment horizontal="right" vertical="center"/>
    </xf>
    <xf numFmtId="41" fontId="26" fillId="26" borderId="15" xfId="35" applyFont="1" applyFill="1" applyBorder="1" applyAlignment="1">
      <alignment vertical="center"/>
    </xf>
    <xf numFmtId="41" fontId="27" fillId="26" borderId="15" xfId="35" applyFont="1" applyFill="1" applyBorder="1" applyAlignment="1">
      <alignment horizontal="right" vertical="center"/>
    </xf>
    <xf numFmtId="9" fontId="27" fillId="26" borderId="16" xfId="35" applyNumberFormat="1" applyFont="1" applyFill="1" applyBorder="1" applyAlignment="1">
      <alignment horizontal="right" vertical="center"/>
    </xf>
    <xf numFmtId="41" fontId="27" fillId="26" borderId="16" xfId="35" applyFont="1" applyFill="1" applyBorder="1" applyAlignment="1">
      <alignment horizontal="right" vertical="center"/>
    </xf>
    <xf numFmtId="0" fontId="26" fillId="24" borderId="10" xfId="0" applyFont="1" applyFill="1" applyBorder="1" applyAlignment="1">
      <alignment horizontal="left" vertical="center" shrinkToFit="1"/>
    </xf>
    <xf numFmtId="41" fontId="26" fillId="24" borderId="10" xfId="0" applyNumberFormat="1" applyFont="1" applyFill="1" applyBorder="1" applyAlignment="1">
      <alignment horizontal="right" vertical="center" shrinkToFit="1"/>
    </xf>
    <xf numFmtId="41" fontId="27" fillId="24" borderId="10" xfId="35" applyFont="1" applyFill="1" applyBorder="1" applyAlignment="1">
      <alignment horizontal="right" vertical="center" shrinkToFit="1"/>
    </xf>
    <xf numFmtId="176" fontId="27" fillId="24" borderId="10" xfId="35" applyNumberFormat="1" applyFont="1" applyFill="1" applyBorder="1" applyAlignment="1">
      <alignment horizontal="right" vertical="center"/>
    </xf>
    <xf numFmtId="9" fontId="27" fillId="24" borderId="10" xfId="31" applyFont="1" applyFill="1" applyBorder="1" applyAlignment="1">
      <alignment horizontal="right" vertical="center"/>
    </xf>
    <xf numFmtId="41" fontId="27" fillId="24" borderId="27" xfId="35" applyFont="1" applyFill="1" applyBorder="1" applyAlignment="1">
      <alignment horizontal="right" vertical="center"/>
    </xf>
    <xf numFmtId="41" fontId="26" fillId="24" borderId="12" xfId="35" applyFont="1" applyFill="1" applyBorder="1" applyAlignment="1">
      <alignment vertical="center"/>
    </xf>
    <xf numFmtId="41" fontId="27" fillId="25" borderId="12" xfId="35" applyFont="1" applyFill="1" applyBorder="1" applyAlignment="1">
      <alignment horizontal="right" vertical="center"/>
    </xf>
    <xf numFmtId="9" fontId="27" fillId="24" borderId="10" xfId="35" applyNumberFormat="1" applyFont="1" applyFill="1" applyBorder="1" applyAlignment="1">
      <alignment horizontal="right" vertical="center"/>
    </xf>
    <xf numFmtId="41" fontId="27" fillId="24" borderId="10" xfId="35" applyFont="1" applyFill="1" applyBorder="1" applyAlignment="1">
      <alignment horizontal="right" vertical="center"/>
    </xf>
    <xf numFmtId="0" fontId="26" fillId="24" borderId="13" xfId="0" applyFont="1" applyFill="1" applyBorder="1" applyAlignment="1">
      <alignment horizontal="left" vertical="center" shrinkToFit="1"/>
    </xf>
    <xf numFmtId="0" fontId="26" fillId="24" borderId="13" xfId="0" applyFont="1" applyFill="1" applyBorder="1" applyAlignment="1">
      <alignment horizontal="right" vertical="center" shrinkToFit="1"/>
    </xf>
    <xf numFmtId="41" fontId="27" fillId="24" borderId="13" xfId="35" applyFont="1" applyFill="1" applyBorder="1" applyAlignment="1">
      <alignment horizontal="right" vertical="center" shrinkToFit="1"/>
    </xf>
    <xf numFmtId="176" fontId="27" fillId="24" borderId="13" xfId="35" applyNumberFormat="1" applyFont="1" applyFill="1" applyBorder="1" applyAlignment="1">
      <alignment horizontal="right" vertical="center"/>
    </xf>
    <xf numFmtId="9" fontId="27" fillId="24" borderId="13" xfId="31" applyFont="1" applyFill="1" applyBorder="1" applyAlignment="1">
      <alignment horizontal="right" vertical="center"/>
    </xf>
    <xf numFmtId="9" fontId="27" fillId="24" borderId="13" xfId="35" applyNumberFormat="1" applyFont="1" applyFill="1" applyBorder="1" applyAlignment="1">
      <alignment horizontal="right" vertical="center"/>
    </xf>
    <xf numFmtId="41" fontId="27" fillId="24" borderId="13" xfId="35" applyFont="1" applyFill="1" applyBorder="1" applyAlignment="1">
      <alignment horizontal="right" vertical="center"/>
    </xf>
    <xf numFmtId="0" fontId="26" fillId="26" borderId="10" xfId="0" applyFont="1" applyFill="1" applyBorder="1" applyAlignment="1">
      <alignment horizontal="left" vertical="center" shrinkToFit="1"/>
    </xf>
    <xf numFmtId="41" fontId="26" fillId="26" borderId="10" xfId="35" applyFont="1" applyFill="1" applyBorder="1" applyAlignment="1">
      <alignment horizontal="right" vertical="center" shrinkToFit="1"/>
    </xf>
    <xf numFmtId="41" fontId="26" fillId="24" borderId="10" xfId="35" applyFont="1" applyFill="1" applyBorder="1" applyAlignment="1">
      <alignment horizontal="right" vertical="center" shrinkToFit="1"/>
    </xf>
    <xf numFmtId="41" fontId="26" fillId="25" borderId="12" xfId="35" applyFont="1" applyFill="1" applyBorder="1" applyAlignment="1">
      <alignment vertical="center"/>
    </xf>
    <xf numFmtId="41" fontId="27" fillId="25" borderId="10" xfId="35" applyFont="1" applyFill="1" applyBorder="1" applyAlignment="1">
      <alignment horizontal="right" vertical="center"/>
    </xf>
    <xf numFmtId="0" fontId="26" fillId="0" borderId="10" xfId="0" applyFont="1" applyFill="1" applyBorder="1" applyAlignment="1">
      <alignment horizontal="left" vertical="center" shrinkToFit="1"/>
    </xf>
    <xf numFmtId="41" fontId="26" fillId="0" borderId="10" xfId="0" applyNumberFormat="1" applyFont="1" applyFill="1" applyBorder="1" applyAlignment="1">
      <alignment horizontal="right" vertical="center" shrinkToFit="1"/>
    </xf>
    <xf numFmtId="41" fontId="27" fillId="0" borderId="10" xfId="35" applyFont="1" applyFill="1" applyBorder="1" applyAlignment="1">
      <alignment horizontal="right" vertical="center" shrinkToFit="1"/>
    </xf>
    <xf numFmtId="0" fontId="26" fillId="0" borderId="13" xfId="0" applyFont="1" applyFill="1" applyBorder="1" applyAlignment="1">
      <alignment horizontal="left" vertical="center" shrinkToFit="1"/>
    </xf>
    <xf numFmtId="41" fontId="26" fillId="0" borderId="13" xfId="0" applyNumberFormat="1" applyFont="1" applyFill="1" applyBorder="1" applyAlignment="1">
      <alignment horizontal="right" vertical="center" shrinkToFit="1"/>
    </xf>
    <xf numFmtId="41" fontId="27" fillId="0" borderId="13" xfId="35" applyFont="1" applyFill="1" applyBorder="1" applyAlignment="1">
      <alignment horizontal="right" vertical="center" shrinkToFit="1"/>
    </xf>
    <xf numFmtId="41" fontId="27" fillId="25" borderId="13" xfId="35" applyFont="1" applyFill="1" applyBorder="1" applyAlignment="1">
      <alignment horizontal="right" vertical="center"/>
    </xf>
    <xf numFmtId="0" fontId="26" fillId="29" borderId="16" xfId="0" applyFont="1" applyFill="1" applyBorder="1" applyAlignment="1">
      <alignment horizontal="left" vertical="center" shrinkToFit="1"/>
    </xf>
    <xf numFmtId="41" fontId="26" fillId="29" borderId="16" xfId="0" applyNumberFormat="1" applyFont="1" applyFill="1" applyBorder="1" applyAlignment="1">
      <alignment horizontal="right" vertical="center" shrinkToFit="1"/>
    </xf>
    <xf numFmtId="41" fontId="27" fillId="29" borderId="16" xfId="35" applyFont="1" applyFill="1" applyBorder="1" applyAlignment="1">
      <alignment horizontal="center" vertical="center" shrinkToFit="1"/>
    </xf>
    <xf numFmtId="41" fontId="27" fillId="26" borderId="12" xfId="35" applyFont="1" applyFill="1" applyBorder="1" applyAlignment="1">
      <alignment horizontal="right" vertical="center"/>
    </xf>
    <xf numFmtId="0" fontId="26" fillId="24" borderId="11" xfId="0" applyFont="1" applyFill="1" applyBorder="1" applyAlignment="1">
      <alignment horizontal="left" vertical="center" shrinkToFit="1"/>
    </xf>
    <xf numFmtId="41" fontId="26" fillId="24" borderId="11" xfId="0" applyNumberFormat="1" applyFont="1" applyFill="1" applyBorder="1" applyAlignment="1">
      <alignment horizontal="right" vertical="center" shrinkToFit="1"/>
    </xf>
    <xf numFmtId="41" fontId="27" fillId="25" borderId="11" xfId="35" applyFont="1" applyFill="1" applyBorder="1" applyAlignment="1">
      <alignment horizontal="right" vertical="center" shrinkToFit="1"/>
    </xf>
    <xf numFmtId="0" fontId="26" fillId="0" borderId="11" xfId="0" applyFont="1" applyFill="1" applyBorder="1" applyAlignment="1">
      <alignment horizontal="left" vertical="center"/>
    </xf>
    <xf numFmtId="41" fontId="26" fillId="0" borderId="11" xfId="0" applyNumberFormat="1" applyFont="1" applyFill="1" applyBorder="1" applyAlignment="1">
      <alignment horizontal="right" vertical="center"/>
    </xf>
    <xf numFmtId="41" fontId="27" fillId="0" borderId="11" xfId="35" applyFont="1" applyFill="1" applyBorder="1" applyAlignment="1">
      <alignment horizontal="right" vertical="center"/>
    </xf>
    <xf numFmtId="0" fontId="26" fillId="0" borderId="11" xfId="0" applyNumberFormat="1" applyFont="1" applyFill="1" applyBorder="1" applyAlignment="1">
      <alignment vertical="center"/>
    </xf>
    <xf numFmtId="41" fontId="26" fillId="0" borderId="11" xfId="256" applyNumberFormat="1" applyFont="1" applyFill="1" applyBorder="1" applyAlignment="1">
      <alignment horizontal="right" vertical="center"/>
    </xf>
    <xf numFmtId="0" fontId="26" fillId="25" borderId="10" xfId="0" applyNumberFormat="1" applyFont="1" applyFill="1" applyBorder="1" applyAlignment="1">
      <alignment vertical="center"/>
    </xf>
    <xf numFmtId="41" fontId="26" fillId="25" borderId="11" xfId="256" applyNumberFormat="1" applyFont="1" applyFill="1" applyBorder="1" applyAlignment="1">
      <alignment horizontal="right" vertical="center"/>
    </xf>
    <xf numFmtId="41" fontId="27" fillId="25" borderId="11" xfId="35" applyFont="1" applyFill="1" applyBorder="1" applyAlignment="1">
      <alignment horizontal="right" vertical="center"/>
    </xf>
    <xf numFmtId="41" fontId="27" fillId="24" borderId="25" xfId="35" applyFont="1" applyFill="1" applyBorder="1" applyAlignment="1">
      <alignment horizontal="right" vertical="center"/>
    </xf>
    <xf numFmtId="0" fontId="26" fillId="26" borderId="16" xfId="0" applyFont="1" applyFill="1" applyBorder="1" applyAlignment="1">
      <alignment vertical="center" shrinkToFit="1"/>
    </xf>
    <xf numFmtId="41" fontId="26" fillId="26" borderId="16" xfId="35" applyFont="1" applyFill="1" applyBorder="1" applyAlignment="1">
      <alignment vertical="center" shrinkToFit="1"/>
    </xf>
    <xf numFmtId="41" fontId="26" fillId="26" borderId="26" xfId="35" applyFont="1" applyFill="1" applyBorder="1" applyAlignment="1">
      <alignment vertical="center" shrinkToFit="1"/>
    </xf>
    <xf numFmtId="0" fontId="26" fillId="0" borderId="10" xfId="0" applyFont="1" applyFill="1" applyBorder="1" applyAlignment="1">
      <alignment vertical="center" shrinkToFit="1"/>
    </xf>
    <xf numFmtId="41" fontId="26" fillId="0" borderId="10" xfId="35" applyFont="1" applyFill="1" applyBorder="1" applyAlignment="1">
      <alignment vertical="center" shrinkToFit="1"/>
    </xf>
    <xf numFmtId="9" fontId="27" fillId="0" borderId="10" xfId="31" applyFont="1" applyFill="1" applyBorder="1" applyAlignment="1">
      <alignment horizontal="right" vertical="center"/>
    </xf>
    <xf numFmtId="41" fontId="26" fillId="0" borderId="27" xfId="35" applyFont="1" applyFill="1" applyBorder="1" applyAlignment="1">
      <alignment vertical="center" shrinkToFit="1"/>
    </xf>
    <xf numFmtId="0" fontId="26" fillId="0" borderId="13" xfId="0" applyFont="1" applyFill="1" applyBorder="1" applyAlignment="1">
      <alignment vertical="center" shrinkToFit="1"/>
    </xf>
    <xf numFmtId="41" fontId="26" fillId="0" borderId="25" xfId="35" applyFont="1" applyFill="1" applyBorder="1" applyAlignment="1">
      <alignment vertical="center" shrinkToFit="1"/>
    </xf>
    <xf numFmtId="0" fontId="26" fillId="26" borderId="10" xfId="0" applyFont="1" applyFill="1" applyBorder="1" applyAlignment="1">
      <alignment vertical="center" shrinkToFit="1"/>
    </xf>
    <xf numFmtId="9" fontId="26" fillId="26" borderId="16" xfId="31" applyFont="1" applyFill="1" applyBorder="1" applyAlignment="1">
      <alignment vertical="center" shrinkToFit="1"/>
    </xf>
    <xf numFmtId="41" fontId="26" fillId="26" borderId="27" xfId="35" applyFont="1" applyFill="1" applyBorder="1" applyAlignment="1">
      <alignment vertical="center" shrinkToFit="1"/>
    </xf>
    <xf numFmtId="176" fontId="26" fillId="26" borderId="18" xfId="35" applyNumberFormat="1" applyFont="1" applyFill="1" applyBorder="1" applyAlignment="1">
      <alignment vertical="center"/>
    </xf>
    <xf numFmtId="176" fontId="27" fillId="26" borderId="18" xfId="35" applyNumberFormat="1" applyFont="1" applyFill="1" applyBorder="1" applyAlignment="1">
      <alignment horizontal="right" vertical="center"/>
    </xf>
    <xf numFmtId="41" fontId="27" fillId="26" borderId="18" xfId="35" applyFont="1" applyFill="1" applyBorder="1" applyAlignment="1">
      <alignment horizontal="right" vertical="center"/>
    </xf>
    <xf numFmtId="176" fontId="27" fillId="26" borderId="19" xfId="35" applyNumberFormat="1" applyFont="1" applyFill="1" applyBorder="1" applyAlignment="1">
      <alignment horizontal="right" vertical="center"/>
    </xf>
    <xf numFmtId="9" fontId="27" fillId="26" borderId="19" xfId="35" applyNumberFormat="1" applyFont="1" applyFill="1" applyBorder="1" applyAlignment="1">
      <alignment horizontal="right" vertical="center"/>
    </xf>
    <xf numFmtId="41" fontId="27" fillId="26" borderId="19" xfId="35" applyFont="1" applyFill="1" applyBorder="1" applyAlignment="1">
      <alignment horizontal="right" vertical="center"/>
    </xf>
    <xf numFmtId="9" fontId="26" fillId="0" borderId="10" xfId="31" applyFont="1" applyFill="1" applyBorder="1" applyAlignment="1">
      <alignment vertical="center" shrinkToFit="1"/>
    </xf>
    <xf numFmtId="176" fontId="26" fillId="26" borderId="15" xfId="35" applyNumberFormat="1" applyFont="1" applyFill="1" applyBorder="1" applyAlignment="1">
      <alignment vertical="center"/>
    </xf>
    <xf numFmtId="176" fontId="27" fillId="26" borderId="15" xfId="35" applyNumberFormat="1" applyFont="1" applyFill="1" applyBorder="1" applyAlignment="1">
      <alignment horizontal="right" vertical="center"/>
    </xf>
    <xf numFmtId="0" fontId="55" fillId="24" borderId="0" xfId="0" applyFont="1" applyFill="1" applyAlignment="1">
      <alignment vertical="center" shrinkToFit="1"/>
    </xf>
    <xf numFmtId="41" fontId="55" fillId="24" borderId="0" xfId="35" applyFont="1" applyFill="1" applyAlignment="1">
      <alignment vertical="center" shrinkToFit="1"/>
    </xf>
    <xf numFmtId="41" fontId="55" fillId="24" borderId="0" xfId="35" applyFont="1" applyFill="1" applyAlignment="1">
      <alignment vertical="center"/>
    </xf>
    <xf numFmtId="41" fontId="31" fillId="24" borderId="0" xfId="35" applyFont="1" applyFill="1" applyAlignment="1">
      <alignment vertical="center" shrinkToFit="1"/>
    </xf>
    <xf numFmtId="0" fontId="57" fillId="24" borderId="0" xfId="0" applyFont="1" applyFill="1" applyAlignment="1">
      <alignment horizontal="center" vertical="center"/>
    </xf>
    <xf numFmtId="0" fontId="25" fillId="24" borderId="0" xfId="0" applyFont="1" applyFill="1" applyAlignment="1">
      <alignment horizontal="left" vertical="center" shrinkToFit="1"/>
    </xf>
    <xf numFmtId="176" fontId="26" fillId="26" borderId="16" xfId="35" applyNumberFormat="1" applyFont="1" applyFill="1" applyBorder="1" applyAlignment="1">
      <alignment horizontal="right" vertical="center"/>
    </xf>
    <xf numFmtId="176" fontId="26" fillId="26" borderId="13" xfId="35" applyNumberFormat="1" applyFont="1" applyFill="1" applyBorder="1" applyAlignment="1">
      <alignment horizontal="right" vertical="center"/>
    </xf>
    <xf numFmtId="41" fontId="26" fillId="26" borderId="16" xfId="35" applyFont="1" applyFill="1" applyBorder="1" applyAlignment="1">
      <alignment horizontal="right" vertical="center"/>
    </xf>
    <xf numFmtId="41" fontId="26" fillId="26" borderId="13" xfId="35" applyFont="1" applyFill="1" applyBorder="1" applyAlignment="1">
      <alignment horizontal="right" vertical="center"/>
    </xf>
    <xf numFmtId="41" fontId="27" fillId="0" borderId="27" xfId="35" applyFont="1" applyFill="1" applyBorder="1" applyAlignment="1">
      <alignment horizontal="center" vertical="center"/>
    </xf>
    <xf numFmtId="41" fontId="27" fillId="0" borderId="25" xfId="35" applyFont="1" applyFill="1" applyBorder="1" applyAlignment="1">
      <alignment horizontal="center" vertical="center"/>
    </xf>
    <xf numFmtId="176" fontId="26" fillId="26" borderId="15" xfId="35" applyNumberFormat="1" applyFont="1" applyFill="1" applyBorder="1" applyAlignment="1">
      <alignment horizontal="left" vertical="center"/>
    </xf>
    <xf numFmtId="176" fontId="26" fillId="26" borderId="14" xfId="35" applyNumberFormat="1" applyFont="1" applyFill="1" applyBorder="1" applyAlignment="1">
      <alignment horizontal="left" vertical="center"/>
    </xf>
    <xf numFmtId="176" fontId="26" fillId="26" borderId="15" xfId="35" applyNumberFormat="1" applyFont="1" applyFill="1" applyBorder="1" applyAlignment="1">
      <alignment horizontal="right" vertical="center"/>
    </xf>
    <xf numFmtId="176" fontId="26" fillId="26" borderId="14" xfId="35" applyNumberFormat="1" applyFont="1" applyFill="1" applyBorder="1" applyAlignment="1">
      <alignment horizontal="right" vertical="center"/>
    </xf>
    <xf numFmtId="9" fontId="27" fillId="0" borderId="10" xfId="31" applyFont="1" applyFill="1" applyBorder="1" applyAlignment="1">
      <alignment horizontal="center" vertical="center"/>
    </xf>
    <xf numFmtId="9" fontId="27" fillId="0" borderId="13" xfId="31" applyFont="1" applyFill="1" applyBorder="1" applyAlignment="1">
      <alignment horizontal="center" vertical="center"/>
    </xf>
    <xf numFmtId="0" fontId="25" fillId="24" borderId="0" xfId="0" applyFont="1" applyFill="1" applyAlignment="1">
      <alignment horizontal="center" vertical="center" shrinkToFit="1"/>
    </xf>
    <xf numFmtId="0" fontId="26" fillId="26" borderId="16" xfId="0" applyFont="1" applyFill="1" applyBorder="1" applyAlignment="1">
      <alignment horizontal="center" vertical="center" shrinkToFit="1"/>
    </xf>
    <xf numFmtId="0" fontId="26" fillId="26" borderId="13" xfId="0" applyFont="1" applyFill="1" applyBorder="1" applyAlignment="1">
      <alignment horizontal="center" vertical="center" shrinkToFit="1"/>
    </xf>
    <xf numFmtId="0" fontId="26" fillId="26" borderId="17" xfId="0" applyFont="1" applyFill="1" applyBorder="1" applyAlignment="1">
      <alignment horizontal="center" vertical="center" shrinkToFit="1"/>
    </xf>
    <xf numFmtId="0" fontId="26" fillId="26" borderId="18" xfId="0" applyFont="1" applyFill="1" applyBorder="1" applyAlignment="1">
      <alignment horizontal="center" vertical="center" shrinkToFit="1"/>
    </xf>
    <xf numFmtId="9" fontId="26" fillId="26" borderId="17" xfId="0" applyNumberFormat="1" applyFont="1" applyFill="1" applyBorder="1" applyAlignment="1">
      <alignment horizontal="center" vertical="center" wrapText="1"/>
    </xf>
    <xf numFmtId="9" fontId="26" fillId="26" borderId="18" xfId="0" applyNumberFormat="1" applyFont="1" applyFill="1" applyBorder="1" applyAlignment="1">
      <alignment horizontal="center" vertical="center" wrapText="1"/>
    </xf>
    <xf numFmtId="9" fontId="26" fillId="26" borderId="16" xfId="0" applyNumberFormat="1" applyFont="1" applyFill="1" applyBorder="1" applyAlignment="1">
      <alignment horizontal="center" vertical="center" wrapText="1"/>
    </xf>
    <xf numFmtId="9" fontId="26" fillId="26" borderId="13" xfId="0" applyNumberFormat="1" applyFont="1" applyFill="1" applyBorder="1" applyAlignment="1">
      <alignment horizontal="center" vertical="center" wrapText="1"/>
    </xf>
    <xf numFmtId="0" fontId="26" fillId="26" borderId="15" xfId="0" applyFont="1" applyFill="1" applyBorder="1" applyAlignment="1">
      <alignment horizontal="center" vertical="center" shrinkToFit="1"/>
    </xf>
    <xf numFmtId="0" fontId="26" fillId="26" borderId="14" xfId="0" applyFont="1" applyFill="1" applyBorder="1" applyAlignment="1">
      <alignment horizontal="center" vertical="center" shrinkToFit="1"/>
    </xf>
    <xf numFmtId="182" fontId="26" fillId="0" borderId="10" xfId="0" applyNumberFormat="1" applyFont="1" applyFill="1" applyBorder="1" applyAlignment="1">
      <alignment horizontal="center" vertical="center" shrinkToFit="1"/>
    </xf>
    <xf numFmtId="182" fontId="26" fillId="0" borderId="13" xfId="0" applyNumberFormat="1" applyFont="1" applyFill="1" applyBorder="1" applyAlignment="1">
      <alignment horizontal="center" vertical="center" shrinkToFit="1"/>
    </xf>
    <xf numFmtId="41" fontId="26" fillId="0" borderId="10" xfId="35" applyFont="1" applyFill="1" applyBorder="1" applyAlignment="1">
      <alignment horizontal="center" vertical="center" shrinkToFit="1"/>
    </xf>
    <xf numFmtId="41" fontId="26" fillId="0" borderId="13" xfId="35" applyFont="1" applyFill="1" applyBorder="1" applyAlignment="1">
      <alignment horizontal="center" vertical="center" shrinkToFit="1"/>
    </xf>
    <xf numFmtId="41" fontId="27" fillId="0" borderId="10" xfId="35" applyFont="1" applyFill="1" applyBorder="1" applyAlignment="1">
      <alignment horizontal="center" vertical="center" shrinkToFit="1"/>
    </xf>
    <xf numFmtId="41" fontId="27" fillId="0" borderId="13" xfId="35" applyFont="1" applyFill="1" applyBorder="1" applyAlignment="1">
      <alignment horizontal="center" vertical="center" shrinkToFit="1"/>
    </xf>
    <xf numFmtId="176" fontId="27" fillId="0" borderId="10" xfId="35" applyNumberFormat="1" applyFont="1" applyFill="1" applyBorder="1" applyAlignment="1">
      <alignment horizontal="right" vertical="center"/>
    </xf>
    <xf numFmtId="176" fontId="27" fillId="0" borderId="13" xfId="35" applyNumberFormat="1" applyFont="1" applyFill="1" applyBorder="1" applyAlignment="1">
      <alignment horizontal="right" vertical="center"/>
    </xf>
    <xf numFmtId="9" fontId="27" fillId="0" borderId="10" xfId="31" applyFont="1" applyFill="1" applyBorder="1" applyAlignment="1">
      <alignment horizontal="right" vertical="center"/>
    </xf>
    <xf numFmtId="9" fontId="27" fillId="0" borderId="13" xfId="31" applyFont="1" applyFill="1" applyBorder="1" applyAlignment="1">
      <alignment horizontal="right" vertical="center"/>
    </xf>
  </cellXfs>
  <cellStyles count="275">
    <cellStyle name="20% - 강조색1" xfId="1" builtinId="30" customBuiltin="1"/>
    <cellStyle name="20% - 강조색1 2" xfId="66"/>
    <cellStyle name="20% - 강조색1 2 2" xfId="67"/>
    <cellStyle name="20% - 강조색1 3" xfId="68"/>
    <cellStyle name="20% - 강조색1 4" xfId="69"/>
    <cellStyle name="20% - 강조색2" xfId="2" builtinId="34" customBuiltin="1"/>
    <cellStyle name="20% - 강조색2 2" xfId="70"/>
    <cellStyle name="20% - 강조색2 2 2" xfId="71"/>
    <cellStyle name="20% - 강조색2 3" xfId="72"/>
    <cellStyle name="20% - 강조색2 4" xfId="73"/>
    <cellStyle name="20% - 강조색3" xfId="3" builtinId="38" customBuiltin="1"/>
    <cellStyle name="20% - 강조색3 2" xfId="74"/>
    <cellStyle name="20% - 강조색3 2 2" xfId="75"/>
    <cellStyle name="20% - 강조색3 3" xfId="76"/>
    <cellStyle name="20% - 강조색3 4" xfId="77"/>
    <cellStyle name="20% - 강조색4" xfId="4" builtinId="42" customBuiltin="1"/>
    <cellStyle name="20% - 강조색4 2" xfId="78"/>
    <cellStyle name="20% - 강조색4 2 2" xfId="79"/>
    <cellStyle name="20% - 강조색4 3" xfId="80"/>
    <cellStyle name="20% - 강조색4 4" xfId="81"/>
    <cellStyle name="20% - 강조색5" xfId="5" builtinId="46" customBuiltin="1"/>
    <cellStyle name="20% - 강조색5 2" xfId="82"/>
    <cellStyle name="20% - 강조색5 2 2" xfId="83"/>
    <cellStyle name="20% - 강조색5 3" xfId="84"/>
    <cellStyle name="20% - 강조색5 4" xfId="85"/>
    <cellStyle name="20% - 강조색6" xfId="6" builtinId="50" customBuiltin="1"/>
    <cellStyle name="20% - 강조색6 2" xfId="86"/>
    <cellStyle name="20% - 강조색6 2 2" xfId="87"/>
    <cellStyle name="20% - 강조색6 3" xfId="88"/>
    <cellStyle name="20% - 강조색6 4" xfId="89"/>
    <cellStyle name="40% - 강조색1" xfId="7" builtinId="31" customBuiltin="1"/>
    <cellStyle name="40% - 강조색1 2" xfId="90"/>
    <cellStyle name="40% - 강조색1 2 2" xfId="91"/>
    <cellStyle name="40% - 강조색1 3" xfId="92"/>
    <cellStyle name="40% - 강조색1 4" xfId="93"/>
    <cellStyle name="40% - 강조색2" xfId="8" builtinId="35" customBuiltin="1"/>
    <cellStyle name="40% - 강조색2 2" xfId="94"/>
    <cellStyle name="40% - 강조색2 2 2" xfId="95"/>
    <cellStyle name="40% - 강조색2 3" xfId="96"/>
    <cellStyle name="40% - 강조색2 4" xfId="97"/>
    <cellStyle name="40% - 강조색3" xfId="9" builtinId="39" customBuiltin="1"/>
    <cellStyle name="40% - 강조색3 2" xfId="98"/>
    <cellStyle name="40% - 강조색3 2 2" xfId="99"/>
    <cellStyle name="40% - 강조색3 3" xfId="100"/>
    <cellStyle name="40% - 강조색3 4" xfId="101"/>
    <cellStyle name="40% - 강조색4" xfId="10" builtinId="43" customBuiltin="1"/>
    <cellStyle name="40% - 강조색4 2" xfId="102"/>
    <cellStyle name="40% - 강조색4 2 2" xfId="103"/>
    <cellStyle name="40% - 강조색4 3" xfId="104"/>
    <cellStyle name="40% - 강조색4 4" xfId="105"/>
    <cellStyle name="40% - 강조색5" xfId="11" builtinId="47" customBuiltin="1"/>
    <cellStyle name="40% - 강조색5 2" xfId="106"/>
    <cellStyle name="40% - 강조색5 2 2" xfId="107"/>
    <cellStyle name="40% - 강조색5 3" xfId="108"/>
    <cellStyle name="40% - 강조색5 4" xfId="109"/>
    <cellStyle name="40% - 강조색6" xfId="12" builtinId="51" customBuiltin="1"/>
    <cellStyle name="40% - 강조색6 2" xfId="110"/>
    <cellStyle name="40% - 강조색6 2 2" xfId="111"/>
    <cellStyle name="40% - 강조색6 3" xfId="112"/>
    <cellStyle name="40% - 강조색6 4" xfId="113"/>
    <cellStyle name="60% - 강조색1" xfId="13" builtinId="32" customBuiltin="1"/>
    <cellStyle name="60% - 강조색1 2" xfId="114"/>
    <cellStyle name="60% - 강조색1 2 2" xfId="115"/>
    <cellStyle name="60% - 강조색1 3" xfId="116"/>
    <cellStyle name="60% - 강조색1 4" xfId="117"/>
    <cellStyle name="60% - 강조색2" xfId="14" builtinId="36" customBuiltin="1"/>
    <cellStyle name="60% - 강조색2 2" xfId="118"/>
    <cellStyle name="60% - 강조색2 2 2" xfId="119"/>
    <cellStyle name="60% - 강조색2 3" xfId="120"/>
    <cellStyle name="60% - 강조색2 4" xfId="121"/>
    <cellStyle name="60% - 강조색3" xfId="15" builtinId="40" customBuiltin="1"/>
    <cellStyle name="60% - 강조색3 2" xfId="122"/>
    <cellStyle name="60% - 강조색3 2 2" xfId="123"/>
    <cellStyle name="60% - 강조색3 3" xfId="124"/>
    <cellStyle name="60% - 강조색3 4" xfId="125"/>
    <cellStyle name="60% - 강조색4" xfId="16" builtinId="44" customBuiltin="1"/>
    <cellStyle name="60% - 강조색4 2" xfId="126"/>
    <cellStyle name="60% - 강조색4 2 2" xfId="127"/>
    <cellStyle name="60% - 강조색4 3" xfId="128"/>
    <cellStyle name="60% - 강조색4 4" xfId="129"/>
    <cellStyle name="60% - 강조색5" xfId="17" builtinId="48" customBuiltin="1"/>
    <cellStyle name="60% - 강조색5 2" xfId="130"/>
    <cellStyle name="60% - 강조색5 2 2" xfId="131"/>
    <cellStyle name="60% - 강조색5 3" xfId="132"/>
    <cellStyle name="60% - 강조색5 4" xfId="133"/>
    <cellStyle name="60% - 강조색6" xfId="18" builtinId="52" customBuiltin="1"/>
    <cellStyle name="60% - 강조색6 2" xfId="134"/>
    <cellStyle name="60% - 강조색6 2 2" xfId="135"/>
    <cellStyle name="60% - 강조색6 3" xfId="136"/>
    <cellStyle name="60% - 강조색6 4" xfId="137"/>
    <cellStyle name="Comma [0]_Book1" xfId="19"/>
    <cellStyle name="Normal_Book1" xfId="20"/>
    <cellStyle name="강조색1" xfId="21" builtinId="29" customBuiltin="1"/>
    <cellStyle name="강조색1 2" xfId="138"/>
    <cellStyle name="강조색1 2 2" xfId="139"/>
    <cellStyle name="강조색1 3" xfId="140"/>
    <cellStyle name="강조색1 4" xfId="141"/>
    <cellStyle name="강조색2" xfId="22" builtinId="33" customBuiltin="1"/>
    <cellStyle name="강조색2 2" xfId="142"/>
    <cellStyle name="강조색2 2 2" xfId="143"/>
    <cellStyle name="강조색2 3" xfId="144"/>
    <cellStyle name="강조색2 4" xfId="145"/>
    <cellStyle name="강조색3" xfId="23" builtinId="37" customBuiltin="1"/>
    <cellStyle name="강조색3 2" xfId="62"/>
    <cellStyle name="강조색3 2 2" xfId="146"/>
    <cellStyle name="강조색3 3" xfId="147"/>
    <cellStyle name="강조색3 4" xfId="148"/>
    <cellStyle name="강조색4" xfId="24" builtinId="41" customBuiltin="1"/>
    <cellStyle name="강조색4 2" xfId="149"/>
    <cellStyle name="강조색4 2 2" xfId="150"/>
    <cellStyle name="강조색4 3" xfId="151"/>
    <cellStyle name="강조색4 4" xfId="152"/>
    <cellStyle name="강조색5" xfId="25" builtinId="45" customBuiltin="1"/>
    <cellStyle name="강조색5 2" xfId="153"/>
    <cellStyle name="강조색5 2 2" xfId="154"/>
    <cellStyle name="강조색5 3" xfId="155"/>
    <cellStyle name="강조색5 4" xfId="156"/>
    <cellStyle name="강조색6" xfId="26" builtinId="49" customBuiltin="1"/>
    <cellStyle name="강조색6 2" xfId="157"/>
    <cellStyle name="강조색6 2 2" xfId="158"/>
    <cellStyle name="강조색6 3" xfId="159"/>
    <cellStyle name="강조색6 4" xfId="160"/>
    <cellStyle name="경고문" xfId="27" builtinId="11" customBuiltin="1"/>
    <cellStyle name="경고문 2" xfId="161"/>
    <cellStyle name="경고문 2 2" xfId="162"/>
    <cellStyle name="경고문 3" xfId="163"/>
    <cellStyle name="경고문 4" xfId="164"/>
    <cellStyle name="계산" xfId="28" builtinId="22" customBuiltin="1"/>
    <cellStyle name="계산 2" xfId="165"/>
    <cellStyle name="계산 2 2" xfId="166"/>
    <cellStyle name="계산 3" xfId="167"/>
    <cellStyle name="계산 4" xfId="168"/>
    <cellStyle name="나쁨" xfId="29" builtinId="27" customBuiltin="1"/>
    <cellStyle name="나쁨 2" xfId="169"/>
    <cellStyle name="나쁨 2 2" xfId="170"/>
    <cellStyle name="나쁨 3" xfId="171"/>
    <cellStyle name="나쁨 4" xfId="172"/>
    <cellStyle name="메모" xfId="30" builtinId="10" customBuiltin="1"/>
    <cellStyle name="메모 2" xfId="173"/>
    <cellStyle name="메모 2 2" xfId="174"/>
    <cellStyle name="메모 3" xfId="175"/>
    <cellStyle name="메모 4" xfId="176"/>
    <cellStyle name="백분율" xfId="31" builtinId="5"/>
    <cellStyle name="백분율 2" xfId="48"/>
    <cellStyle name="백분율 2 2" xfId="49"/>
    <cellStyle name="백분율 2 3" xfId="177"/>
    <cellStyle name="백분율 2 4" xfId="178"/>
    <cellStyle name="백분율 3" xfId="50"/>
    <cellStyle name="백분율 3 2" xfId="179"/>
    <cellStyle name="백분율 3 3" xfId="180"/>
    <cellStyle name="백분율 4" xfId="65"/>
    <cellStyle name="백분율 5" xfId="181"/>
    <cellStyle name="백분율 6" xfId="182"/>
    <cellStyle name="백분율 7" xfId="183"/>
    <cellStyle name="보통" xfId="32" builtinId="28" customBuiltin="1"/>
    <cellStyle name="보통 2" xfId="184"/>
    <cellStyle name="보통 2 2" xfId="185"/>
    <cellStyle name="보통 3" xfId="186"/>
    <cellStyle name="보통 4" xfId="187"/>
    <cellStyle name="설명 텍스트" xfId="33" builtinId="53" customBuiltin="1"/>
    <cellStyle name="설명 텍스트 2" xfId="188"/>
    <cellStyle name="설명 텍스트 2 2" xfId="189"/>
    <cellStyle name="설명 텍스트 3" xfId="190"/>
    <cellStyle name="설명 텍스트 4" xfId="191"/>
    <cellStyle name="셀 확인" xfId="34" builtinId="23" customBuiltin="1"/>
    <cellStyle name="셀 확인 2" xfId="192"/>
    <cellStyle name="셀 확인 2 2" xfId="193"/>
    <cellStyle name="셀 확인 3" xfId="194"/>
    <cellStyle name="셀 확인 4" xfId="195"/>
    <cellStyle name="쉼표 [0]" xfId="35" builtinId="6"/>
    <cellStyle name="쉼표 [0] 2" xfId="51"/>
    <cellStyle name="쉼표 [0] 2 2" xfId="36"/>
    <cellStyle name="쉼표 [0] 2 3" xfId="52"/>
    <cellStyle name="쉼표 [0] 2 4" xfId="196"/>
    <cellStyle name="쉼표 [0] 2 5" xfId="197"/>
    <cellStyle name="쉼표 [0] 2 6" xfId="198"/>
    <cellStyle name="쉼표 [0] 3" xfId="53"/>
    <cellStyle name="쉼표 [0] 3 2" xfId="199"/>
    <cellStyle name="쉼표 [0] 3 3" xfId="200"/>
    <cellStyle name="쉼표 [0] 4" xfId="54"/>
    <cellStyle name="쉼표 [0] 4 2" xfId="201"/>
    <cellStyle name="쉼표 [0] 4 3" xfId="202"/>
    <cellStyle name="쉼표 [0] 4 4" xfId="203"/>
    <cellStyle name="쉼표 [0] 5" xfId="64"/>
    <cellStyle name="쉼표 [0] 5 2" xfId="204"/>
    <cellStyle name="쉼표 [0] 6" xfId="205"/>
    <cellStyle name="쉼표 [0] 7" xfId="206"/>
    <cellStyle name="쉼표 [0] 8" xfId="207"/>
    <cellStyle name="쉼표 [0] 9" xfId="274"/>
    <cellStyle name="쉼표 2" xfId="208"/>
    <cellStyle name="연결된 셀" xfId="37" builtinId="24" customBuiltin="1"/>
    <cellStyle name="연결된 셀 2" xfId="209"/>
    <cellStyle name="연결된 셀 2 2" xfId="210"/>
    <cellStyle name="연결된 셀 3" xfId="211"/>
    <cellStyle name="연결된 셀 4" xfId="212"/>
    <cellStyle name="요약" xfId="38" builtinId="25" customBuiltin="1"/>
    <cellStyle name="요약 2" xfId="213"/>
    <cellStyle name="요약 2 2" xfId="214"/>
    <cellStyle name="요약 3" xfId="215"/>
    <cellStyle name="요약 4" xfId="216"/>
    <cellStyle name="입력" xfId="39" builtinId="20" customBuiltin="1"/>
    <cellStyle name="입력 2" xfId="217"/>
    <cellStyle name="입력 2 2" xfId="218"/>
    <cellStyle name="입력 3" xfId="219"/>
    <cellStyle name="입력 4" xfId="220"/>
    <cellStyle name="제목" xfId="40" builtinId="15" customBuiltin="1"/>
    <cellStyle name="제목 1" xfId="41" builtinId="16" customBuiltin="1"/>
    <cellStyle name="제목 1 2" xfId="221"/>
    <cellStyle name="제목 1 2 2" xfId="222"/>
    <cellStyle name="제목 1 3" xfId="223"/>
    <cellStyle name="제목 1 4" xfId="224"/>
    <cellStyle name="제목 2" xfId="42" builtinId="17" customBuiltin="1"/>
    <cellStyle name="제목 2 2" xfId="225"/>
    <cellStyle name="제목 2 2 2" xfId="226"/>
    <cellStyle name="제목 2 3" xfId="227"/>
    <cellStyle name="제목 2 4" xfId="228"/>
    <cellStyle name="제목 3" xfId="43" builtinId="18" customBuiltin="1"/>
    <cellStyle name="제목 3 2" xfId="229"/>
    <cellStyle name="제목 3 2 2" xfId="230"/>
    <cellStyle name="제목 3 3" xfId="231"/>
    <cellStyle name="제목 3 4" xfId="232"/>
    <cellStyle name="제목 4" xfId="44" builtinId="19" customBuiltin="1"/>
    <cellStyle name="제목 4 2" xfId="233"/>
    <cellStyle name="제목 4 2 2" xfId="234"/>
    <cellStyle name="제목 4 3" xfId="235"/>
    <cellStyle name="제목 4 4" xfId="236"/>
    <cellStyle name="제목 5" xfId="237"/>
    <cellStyle name="제목 5 2" xfId="238"/>
    <cellStyle name="제목 6" xfId="239"/>
    <cellStyle name="제목 7" xfId="240"/>
    <cellStyle name="좋음" xfId="45" builtinId="26" customBuiltin="1"/>
    <cellStyle name="좋음 2" xfId="61"/>
    <cellStyle name="좋음 2 2" xfId="241"/>
    <cellStyle name="좋음 3" xfId="242"/>
    <cellStyle name="좋음 4" xfId="243"/>
    <cellStyle name="출력" xfId="46" builtinId="21" customBuiltin="1"/>
    <cellStyle name="출력 2" xfId="244"/>
    <cellStyle name="출력 2 2" xfId="245"/>
    <cellStyle name="출력 2 2 2" xfId="246"/>
    <cellStyle name="출력 2 2 2 2" xfId="247"/>
    <cellStyle name="출력 2 3" xfId="248"/>
    <cellStyle name="출력 2 3 2" xfId="249"/>
    <cellStyle name="출력 3" xfId="250"/>
    <cellStyle name="출력 3 2" xfId="251"/>
    <cellStyle name="출력 3 2 2" xfId="252"/>
    <cellStyle name="출력 4" xfId="253"/>
    <cellStyle name="출력 5" xfId="254"/>
    <cellStyle name="출력 5 2" xfId="255"/>
    <cellStyle name="통화 [0] 2" xfId="256"/>
    <cellStyle name="통화 [0] 3" xfId="257"/>
    <cellStyle name="표준" xfId="0" builtinId="0"/>
    <cellStyle name="표준 2" xfId="55"/>
    <cellStyle name="표준 2 2" xfId="56"/>
    <cellStyle name="표준 2 2 2" xfId="258"/>
    <cellStyle name="표준 2 2 3" xfId="259"/>
    <cellStyle name="표준 2 3" xfId="63"/>
    <cellStyle name="표준 2 4" xfId="260"/>
    <cellStyle name="표준 2 5" xfId="261"/>
    <cellStyle name="표준 3" xfId="47"/>
    <cellStyle name="표준 3 2" xfId="57"/>
    <cellStyle name="표준 3 3" xfId="262"/>
    <cellStyle name="표준 3 4" xfId="263"/>
    <cellStyle name="표준 4" xfId="58"/>
    <cellStyle name="표준 4 2" xfId="59"/>
    <cellStyle name="표준 4 3" xfId="264"/>
    <cellStyle name="표준 4 4" xfId="265"/>
    <cellStyle name="표준 5" xfId="60"/>
    <cellStyle name="표준 5 2" xfId="266"/>
    <cellStyle name="표준 5 3" xfId="267"/>
    <cellStyle name="표준 5 4" xfId="268"/>
    <cellStyle name="표준 5 5" xfId="269"/>
    <cellStyle name="표준 6" xfId="270"/>
    <cellStyle name="표준 6 2" xfId="271"/>
    <cellStyle name="표준 6 3" xfId="272"/>
    <cellStyle name="하이퍼링크 2" xfId="273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3"/>
  <sheetViews>
    <sheetView showGridLines="0" tabSelected="1" view="pageBreakPreview" zoomScaleNormal="80" zoomScaleSheetLayoutView="100" workbookViewId="0">
      <pane ySplit="7" topLeftCell="A8" activePane="bottomLeft" state="frozen"/>
      <selection pane="bottomLeft" activeCell="A22" sqref="A22"/>
    </sheetView>
  </sheetViews>
  <sheetFormatPr defaultRowHeight="16.5"/>
  <cols>
    <col min="1" max="1" width="20.5546875" style="111" customWidth="1"/>
    <col min="2" max="2" width="11.44140625" style="111" customWidth="1"/>
    <col min="3" max="3" width="11.44140625" style="112" customWidth="1"/>
    <col min="4" max="4" width="8.6640625" style="12" customWidth="1"/>
    <col min="5" max="6" width="8.6640625" style="11" customWidth="1"/>
    <col min="7" max="7" width="8.88671875" style="11" hidden="1" customWidth="1"/>
    <col min="8" max="8" width="20.5546875" style="113" customWidth="1"/>
    <col min="9" max="9" width="11.44140625" style="113" customWidth="1"/>
    <col min="10" max="10" width="11.44140625" style="114" customWidth="1"/>
    <col min="11" max="11" width="8.6640625" style="14" customWidth="1"/>
    <col min="12" max="13" width="8.6640625" style="15" customWidth="1"/>
    <col min="14" max="14" width="8.88671875" style="5" hidden="1" customWidth="1"/>
    <col min="15" max="16384" width="8.88671875" style="5"/>
  </cols>
  <sheetData>
    <row r="1" spans="1:14" ht="24" customHeight="1">
      <c r="A1" s="129" t="s">
        <v>15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</row>
    <row r="2" spans="1:14" ht="17.25" customHeight="1">
      <c r="A2" s="6"/>
      <c r="B2" s="6"/>
      <c r="C2" s="7"/>
      <c r="D2" s="6"/>
      <c r="E2" s="8"/>
      <c r="F2" s="8"/>
      <c r="G2" s="8"/>
      <c r="H2" s="6"/>
      <c r="I2" s="6"/>
      <c r="J2" s="9"/>
      <c r="K2" s="10"/>
      <c r="L2" s="10"/>
      <c r="M2" s="10"/>
    </row>
    <row r="3" spans="1:14" ht="18.75" customHeight="1">
      <c r="A3" s="116" t="s">
        <v>16</v>
      </c>
      <c r="B3" s="116"/>
      <c r="C3" s="116"/>
      <c r="D3" s="116"/>
      <c r="H3" s="12"/>
      <c r="I3" s="12"/>
      <c r="J3" s="13"/>
    </row>
    <row r="4" spans="1:14" ht="12.75" customHeight="1">
      <c r="A4" s="16"/>
      <c r="B4" s="16"/>
      <c r="C4" s="17"/>
      <c r="H4" s="12"/>
      <c r="I4" s="12"/>
      <c r="J4" s="18"/>
      <c r="L4" s="19" t="s">
        <v>17</v>
      </c>
      <c r="M4" s="19"/>
    </row>
    <row r="5" spans="1:14" s="1" customFormat="1" ht="23.25" customHeight="1">
      <c r="A5" s="130" t="s">
        <v>18</v>
      </c>
      <c r="B5" s="132" t="s">
        <v>7</v>
      </c>
      <c r="C5" s="133"/>
      <c r="D5" s="134" t="s">
        <v>19</v>
      </c>
      <c r="E5" s="135"/>
      <c r="F5" s="136" t="s">
        <v>10</v>
      </c>
      <c r="G5" s="20" t="s">
        <v>12</v>
      </c>
      <c r="H5" s="138" t="s">
        <v>18</v>
      </c>
      <c r="I5" s="132" t="s">
        <v>7</v>
      </c>
      <c r="J5" s="133"/>
      <c r="K5" s="134" t="s">
        <v>19</v>
      </c>
      <c r="L5" s="135"/>
      <c r="M5" s="136" t="s">
        <v>10</v>
      </c>
      <c r="N5" s="21" t="s">
        <v>12</v>
      </c>
    </row>
    <row r="6" spans="1:14" s="1" customFormat="1" ht="23.25" customHeight="1">
      <c r="A6" s="131"/>
      <c r="B6" s="2" t="s">
        <v>8</v>
      </c>
      <c r="C6" s="2" t="s">
        <v>9</v>
      </c>
      <c r="D6" s="3" t="s">
        <v>1</v>
      </c>
      <c r="E6" s="4" t="s">
        <v>2</v>
      </c>
      <c r="F6" s="137"/>
      <c r="G6" s="22" t="s">
        <v>11</v>
      </c>
      <c r="H6" s="139"/>
      <c r="I6" s="2" t="s">
        <v>8</v>
      </c>
      <c r="J6" s="2" t="s">
        <v>9</v>
      </c>
      <c r="K6" s="3" t="s">
        <v>1</v>
      </c>
      <c r="L6" s="4" t="s">
        <v>2</v>
      </c>
      <c r="M6" s="137"/>
      <c r="N6" s="23" t="s">
        <v>11</v>
      </c>
    </row>
    <row r="7" spans="1:14" s="34" customFormat="1" ht="21.75" customHeight="1">
      <c r="A7" s="24" t="s">
        <v>20</v>
      </c>
      <c r="B7" s="25">
        <f>B8+B12+B16+B22+B25</f>
        <v>733700</v>
      </c>
      <c r="C7" s="25">
        <f>C8+C12+C16+C22+C25</f>
        <v>692300</v>
      </c>
      <c r="D7" s="26">
        <f>C7-B7</f>
        <v>-41400</v>
      </c>
      <c r="E7" s="27">
        <f>C7/B7</f>
        <v>0.94357366771159878</v>
      </c>
      <c r="F7" s="27">
        <f>C7/G7-100%</f>
        <v>-8.9426403083034067E-2</v>
      </c>
      <c r="G7" s="28">
        <f>G8+G12+G16+G22+G25</f>
        <v>760290</v>
      </c>
      <c r="H7" s="29" t="s">
        <v>21</v>
      </c>
      <c r="I7" s="30">
        <f>I8+I12+I16+I25+I26+I27</f>
        <v>733700</v>
      </c>
      <c r="J7" s="30">
        <f>J8+J12+J16+J25+J26+J27</f>
        <v>692300</v>
      </c>
      <c r="K7" s="31">
        <f>J7-I7</f>
        <v>-41400</v>
      </c>
      <c r="L7" s="32">
        <f>J7/I7</f>
        <v>0.94357366771159878</v>
      </c>
      <c r="M7" s="32">
        <f>J7/N7-100%</f>
        <v>-8.9426403083034067E-2</v>
      </c>
      <c r="N7" s="33">
        <f>N8+N12+N16+N25+N26+N27</f>
        <v>760290</v>
      </c>
    </row>
    <row r="8" spans="1:14" s="34" customFormat="1" ht="21.75" customHeight="1">
      <c r="A8" s="35" t="s">
        <v>22</v>
      </c>
      <c r="B8" s="36">
        <f>SUM(B9:B11)</f>
        <v>529846</v>
      </c>
      <c r="C8" s="37">
        <f>SUM(C9:C11)</f>
        <v>538820</v>
      </c>
      <c r="D8" s="38">
        <f t="shared" ref="D8:D18" si="0">C8-B8</f>
        <v>8974</v>
      </c>
      <c r="E8" s="39">
        <f t="shared" ref="E8:E23" si="1">C8/B8</f>
        <v>1.016936996787746</v>
      </c>
      <c r="F8" s="39">
        <f t="shared" ref="F8:F26" si="2">C8/G8-100%</f>
        <v>-5.3130282890551661E-2</v>
      </c>
      <c r="G8" s="40">
        <f>SUM(G9:G11)</f>
        <v>569054</v>
      </c>
      <c r="H8" s="41" t="s">
        <v>3</v>
      </c>
      <c r="I8" s="42">
        <v>546143</v>
      </c>
      <c r="J8" s="42">
        <f>SUM(J9:J11)</f>
        <v>533334</v>
      </c>
      <c r="K8" s="38">
        <f t="shared" ref="K8:K28" si="3">J8-I8</f>
        <v>-12809</v>
      </c>
      <c r="L8" s="43">
        <f t="shared" ref="L8:L28" si="4">J8/I8</f>
        <v>0.97654643564048249</v>
      </c>
      <c r="M8" s="43">
        <f t="shared" ref="M8:M25" si="5">J8/N8-100%</f>
        <v>0.28699668437893644</v>
      </c>
      <c r="N8" s="44">
        <f>SUM(N9:N11)</f>
        <v>414402</v>
      </c>
    </row>
    <row r="9" spans="1:14" s="34" customFormat="1" ht="21.75" customHeight="1">
      <c r="A9" s="45" t="s">
        <v>23</v>
      </c>
      <c r="B9" s="46">
        <v>529846</v>
      </c>
      <c r="C9" s="47">
        <v>525846</v>
      </c>
      <c r="D9" s="48">
        <f t="shared" si="0"/>
        <v>-4000</v>
      </c>
      <c r="E9" s="49">
        <f t="shared" si="1"/>
        <v>0.99245063660006871</v>
      </c>
      <c r="F9" s="49">
        <f t="shared" si="2"/>
        <v>-4.7882366361211792E-2</v>
      </c>
      <c r="G9" s="50">
        <v>552291</v>
      </c>
      <c r="H9" s="51" t="s">
        <v>24</v>
      </c>
      <c r="I9" s="52">
        <v>479501</v>
      </c>
      <c r="J9" s="52">
        <v>469592</v>
      </c>
      <c r="K9" s="48">
        <f t="shared" si="3"/>
        <v>-9909</v>
      </c>
      <c r="L9" s="53">
        <f t="shared" si="4"/>
        <v>0.9793347667679525</v>
      </c>
      <c r="M9" s="53">
        <f t="shared" si="5"/>
        <v>0.31705866844670805</v>
      </c>
      <c r="N9" s="54">
        <v>356546</v>
      </c>
    </row>
    <row r="10" spans="1:14" s="34" customFormat="1" ht="21.75" customHeight="1">
      <c r="A10" s="45" t="s">
        <v>25</v>
      </c>
      <c r="B10" s="46">
        <v>0</v>
      </c>
      <c r="C10" s="47">
        <v>0</v>
      </c>
      <c r="D10" s="48">
        <f t="shared" si="0"/>
        <v>0</v>
      </c>
      <c r="E10" s="49">
        <v>0</v>
      </c>
      <c r="F10" s="49">
        <f t="shared" si="2"/>
        <v>-1</v>
      </c>
      <c r="G10" s="50">
        <v>16763</v>
      </c>
      <c r="H10" s="51" t="s">
        <v>26</v>
      </c>
      <c r="I10" s="52">
        <v>960</v>
      </c>
      <c r="J10" s="52">
        <v>960</v>
      </c>
      <c r="K10" s="48">
        <f t="shared" si="3"/>
        <v>0</v>
      </c>
      <c r="L10" s="53">
        <f t="shared" si="4"/>
        <v>1</v>
      </c>
      <c r="M10" s="53">
        <f t="shared" si="5"/>
        <v>0.55088852988691439</v>
      </c>
      <c r="N10" s="54">
        <v>619</v>
      </c>
    </row>
    <row r="11" spans="1:14" s="34" customFormat="1" ht="21.75" customHeight="1">
      <c r="A11" s="55" t="s">
        <v>27</v>
      </c>
      <c r="B11" s="56"/>
      <c r="C11" s="57">
        <v>12974</v>
      </c>
      <c r="D11" s="58">
        <f t="shared" si="0"/>
        <v>12974</v>
      </c>
      <c r="E11" s="59">
        <v>0</v>
      </c>
      <c r="F11" s="59">
        <v>0</v>
      </c>
      <c r="G11" s="50">
        <v>0</v>
      </c>
      <c r="H11" s="51" t="s">
        <v>28</v>
      </c>
      <c r="I11" s="52">
        <v>65682</v>
      </c>
      <c r="J11" s="52">
        <v>62782</v>
      </c>
      <c r="K11" s="58">
        <f t="shared" si="3"/>
        <v>-2900</v>
      </c>
      <c r="L11" s="60">
        <f t="shared" si="4"/>
        <v>0.95584787308547248</v>
      </c>
      <c r="M11" s="60">
        <f t="shared" si="5"/>
        <v>9.6877893670178405E-2</v>
      </c>
      <c r="N11" s="61">
        <v>57237</v>
      </c>
    </row>
    <row r="12" spans="1:14" s="34" customFormat="1" ht="21.75" customHeight="1">
      <c r="A12" s="62" t="s">
        <v>29</v>
      </c>
      <c r="B12" s="63">
        <f>SUM(B13:B15)</f>
        <v>600</v>
      </c>
      <c r="C12" s="63">
        <f>SUM(C13:C15)</f>
        <v>1200</v>
      </c>
      <c r="D12" s="38">
        <f t="shared" si="0"/>
        <v>600</v>
      </c>
      <c r="E12" s="39">
        <f t="shared" si="1"/>
        <v>2</v>
      </c>
      <c r="F12" s="39">
        <f t="shared" si="2"/>
        <v>1.0134228187919465</v>
      </c>
      <c r="G12" s="40">
        <f>SUM(G13:G15)</f>
        <v>596</v>
      </c>
      <c r="H12" s="41" t="s">
        <v>4</v>
      </c>
      <c r="I12" s="42">
        <v>6495</v>
      </c>
      <c r="J12" s="42">
        <f>SUM(J13:J15)</f>
        <v>17645</v>
      </c>
      <c r="K12" s="38">
        <f t="shared" si="3"/>
        <v>11150</v>
      </c>
      <c r="L12" s="43">
        <f t="shared" si="4"/>
        <v>2.7167051578137027</v>
      </c>
      <c r="M12" s="43">
        <f t="shared" si="5"/>
        <v>-8.8396362884893609E-2</v>
      </c>
      <c r="N12" s="44">
        <v>19356</v>
      </c>
    </row>
    <row r="13" spans="1:14" s="34" customFormat="1" ht="21.75" customHeight="1">
      <c r="A13" s="45" t="s">
        <v>30</v>
      </c>
      <c r="B13" s="64">
        <v>0</v>
      </c>
      <c r="C13" s="47">
        <v>1000</v>
      </c>
      <c r="D13" s="48">
        <f t="shared" si="0"/>
        <v>1000</v>
      </c>
      <c r="E13" s="49">
        <v>0</v>
      </c>
      <c r="F13" s="49">
        <v>0</v>
      </c>
      <c r="G13" s="50">
        <v>0</v>
      </c>
      <c r="H13" s="65" t="s">
        <v>31</v>
      </c>
      <c r="I13" s="52">
        <v>1000</v>
      </c>
      <c r="J13" s="66">
        <v>6390</v>
      </c>
      <c r="K13" s="48">
        <f t="shared" si="3"/>
        <v>5390</v>
      </c>
      <c r="L13" s="53">
        <f t="shared" si="4"/>
        <v>6.39</v>
      </c>
      <c r="M13" s="53">
        <f t="shared" si="5"/>
        <v>-0.44357366771159878</v>
      </c>
      <c r="N13" s="54">
        <v>11484</v>
      </c>
    </row>
    <row r="14" spans="1:14" s="34" customFormat="1" ht="21.75" customHeight="1">
      <c r="A14" s="67" t="s">
        <v>32</v>
      </c>
      <c r="B14" s="68">
        <v>600</v>
      </c>
      <c r="C14" s="69">
        <v>200</v>
      </c>
      <c r="D14" s="48">
        <f t="shared" si="0"/>
        <v>-400</v>
      </c>
      <c r="E14" s="49">
        <f t="shared" si="1"/>
        <v>0.33333333333333331</v>
      </c>
      <c r="F14" s="49">
        <f t="shared" si="2"/>
        <v>-0.66442953020134232</v>
      </c>
      <c r="G14" s="50">
        <v>596</v>
      </c>
      <c r="H14" s="65" t="s">
        <v>33</v>
      </c>
      <c r="I14" s="52">
        <v>1000</v>
      </c>
      <c r="J14" s="52">
        <v>6760</v>
      </c>
      <c r="K14" s="48">
        <f t="shared" si="3"/>
        <v>5760</v>
      </c>
      <c r="L14" s="53">
        <f t="shared" si="4"/>
        <v>6.76</v>
      </c>
      <c r="M14" s="53">
        <f t="shared" si="5"/>
        <v>0.18951258138307225</v>
      </c>
      <c r="N14" s="54">
        <v>5683</v>
      </c>
    </row>
    <row r="15" spans="1:14" s="34" customFormat="1" ht="21.75" customHeight="1">
      <c r="A15" s="70"/>
      <c r="B15" s="71"/>
      <c r="C15" s="72"/>
      <c r="D15" s="58"/>
      <c r="E15" s="59"/>
      <c r="F15" s="59"/>
      <c r="G15" s="50"/>
      <c r="H15" s="65" t="s">
        <v>34</v>
      </c>
      <c r="I15" s="52">
        <v>4495</v>
      </c>
      <c r="J15" s="73">
        <v>4495</v>
      </c>
      <c r="K15" s="58">
        <f t="shared" si="3"/>
        <v>0</v>
      </c>
      <c r="L15" s="60">
        <f t="shared" si="4"/>
        <v>1</v>
      </c>
      <c r="M15" s="60">
        <f t="shared" si="5"/>
        <v>1.0534490634993148</v>
      </c>
      <c r="N15" s="61">
        <v>2189</v>
      </c>
    </row>
    <row r="16" spans="1:14" s="34" customFormat="1" ht="24.75" customHeight="1">
      <c r="A16" s="74" t="s">
        <v>35</v>
      </c>
      <c r="B16" s="75">
        <f>SUM(B17:B18)</f>
        <v>146213</v>
      </c>
      <c r="C16" s="76">
        <f>SUM(C17:C19)</f>
        <v>95239</v>
      </c>
      <c r="D16" s="38">
        <f t="shared" si="0"/>
        <v>-50974</v>
      </c>
      <c r="E16" s="39">
        <f t="shared" si="1"/>
        <v>0.65137162906171131</v>
      </c>
      <c r="F16" s="39">
        <f t="shared" si="2"/>
        <v>-0.2369220168417342</v>
      </c>
      <c r="G16" s="40">
        <f>SUM(G17:G18)</f>
        <v>124809</v>
      </c>
      <c r="H16" s="41" t="s">
        <v>0</v>
      </c>
      <c r="I16" s="42">
        <v>175442</v>
      </c>
      <c r="J16" s="77">
        <f>SUM(J17:J24)</f>
        <v>136037</v>
      </c>
      <c r="K16" s="38">
        <f t="shared" si="3"/>
        <v>-39405</v>
      </c>
      <c r="L16" s="43">
        <f t="shared" si="4"/>
        <v>0.77539585732036798</v>
      </c>
      <c r="M16" s="43">
        <f t="shared" si="5"/>
        <v>-0.49350484948898854</v>
      </c>
      <c r="N16" s="44">
        <v>268585</v>
      </c>
    </row>
    <row r="17" spans="1:14" s="34" customFormat="1" ht="21" customHeight="1">
      <c r="A17" s="78" t="s">
        <v>36</v>
      </c>
      <c r="B17" s="79">
        <v>116813</v>
      </c>
      <c r="C17" s="80">
        <v>87759</v>
      </c>
      <c r="D17" s="48">
        <f t="shared" si="0"/>
        <v>-29054</v>
      </c>
      <c r="E17" s="49">
        <f t="shared" si="1"/>
        <v>0.75127768313458265</v>
      </c>
      <c r="F17" s="49">
        <f t="shared" si="2"/>
        <v>-4.4807949724345875E-3</v>
      </c>
      <c r="G17" s="50">
        <v>88154</v>
      </c>
      <c r="H17" s="65" t="s">
        <v>37</v>
      </c>
      <c r="I17" s="52">
        <v>74715</v>
      </c>
      <c r="J17" s="52">
        <v>65800</v>
      </c>
      <c r="K17" s="48">
        <f t="shared" si="3"/>
        <v>-8915</v>
      </c>
      <c r="L17" s="53">
        <f t="shared" si="4"/>
        <v>0.88067991701800175</v>
      </c>
      <c r="M17" s="53">
        <f t="shared" si="5"/>
        <v>-0.25667355768687661</v>
      </c>
      <c r="N17" s="54">
        <v>88521</v>
      </c>
    </row>
    <row r="18" spans="1:14" s="34" customFormat="1" ht="21" customHeight="1">
      <c r="A18" s="81" t="s">
        <v>38</v>
      </c>
      <c r="B18" s="82">
        <v>29400</v>
      </c>
      <c r="C18" s="83">
        <v>7480</v>
      </c>
      <c r="D18" s="48">
        <f t="shared" si="0"/>
        <v>-21920</v>
      </c>
      <c r="E18" s="49">
        <f t="shared" si="1"/>
        <v>0.25442176870748301</v>
      </c>
      <c r="F18" s="49">
        <f t="shared" si="2"/>
        <v>-0.79593507024962484</v>
      </c>
      <c r="G18" s="50">
        <v>36655</v>
      </c>
      <c r="H18" s="65" t="s">
        <v>39</v>
      </c>
      <c r="I18" s="52">
        <v>3000</v>
      </c>
      <c r="J18" s="52">
        <v>5759</v>
      </c>
      <c r="K18" s="48">
        <f t="shared" si="3"/>
        <v>2759</v>
      </c>
      <c r="L18" s="53">
        <f t="shared" si="4"/>
        <v>1.9196666666666666</v>
      </c>
      <c r="M18" s="53">
        <f t="shared" si="5"/>
        <v>-0.49035398230088501</v>
      </c>
      <c r="N18" s="54">
        <v>11300</v>
      </c>
    </row>
    <row r="19" spans="1:14" s="34" customFormat="1" ht="21" customHeight="1">
      <c r="A19" s="84"/>
      <c r="B19" s="85"/>
      <c r="C19" s="83"/>
      <c r="D19" s="48"/>
      <c r="E19" s="49"/>
      <c r="F19" s="49"/>
      <c r="G19" s="50"/>
      <c r="H19" s="65" t="s">
        <v>40</v>
      </c>
      <c r="I19" s="52">
        <v>5000</v>
      </c>
      <c r="J19" s="52">
        <v>2850</v>
      </c>
      <c r="K19" s="48">
        <f t="shared" si="3"/>
        <v>-2150</v>
      </c>
      <c r="L19" s="53">
        <f t="shared" si="4"/>
        <v>0.56999999999999995</v>
      </c>
      <c r="M19" s="53">
        <f t="shared" si="5"/>
        <v>-0.64375000000000004</v>
      </c>
      <c r="N19" s="54">
        <v>8000</v>
      </c>
    </row>
    <row r="20" spans="1:14" s="34" customFormat="1" ht="21" customHeight="1">
      <c r="A20" s="86"/>
      <c r="B20" s="87"/>
      <c r="C20" s="88"/>
      <c r="D20" s="48"/>
      <c r="E20" s="49"/>
      <c r="F20" s="49"/>
      <c r="G20" s="50"/>
      <c r="H20" s="65" t="s">
        <v>41</v>
      </c>
      <c r="I20" s="52">
        <v>0</v>
      </c>
      <c r="J20" s="52">
        <v>0</v>
      </c>
      <c r="K20" s="48">
        <f t="shared" si="3"/>
        <v>0</v>
      </c>
      <c r="L20" s="53">
        <v>0</v>
      </c>
      <c r="M20" s="53">
        <f t="shared" si="5"/>
        <v>-1</v>
      </c>
      <c r="N20" s="54">
        <v>34580</v>
      </c>
    </row>
    <row r="21" spans="1:14" s="34" customFormat="1" ht="21" customHeight="1">
      <c r="A21" s="86"/>
      <c r="B21" s="87"/>
      <c r="C21" s="88"/>
      <c r="D21" s="58"/>
      <c r="E21" s="59"/>
      <c r="F21" s="59"/>
      <c r="G21" s="89"/>
      <c r="H21" s="65" t="s">
        <v>42</v>
      </c>
      <c r="I21" s="52">
        <v>72427</v>
      </c>
      <c r="J21" s="52">
        <v>56068</v>
      </c>
      <c r="K21" s="48">
        <f t="shared" si="3"/>
        <v>-16359</v>
      </c>
      <c r="L21" s="53">
        <f t="shared" si="4"/>
        <v>0.77413119416792076</v>
      </c>
      <c r="M21" s="53">
        <f t="shared" si="5"/>
        <v>-0.34301984954653042</v>
      </c>
      <c r="N21" s="54">
        <v>85342</v>
      </c>
    </row>
    <row r="22" spans="1:14" s="34" customFormat="1" ht="21" customHeight="1">
      <c r="A22" s="90" t="s">
        <v>14</v>
      </c>
      <c r="B22" s="91">
        <v>56395</v>
      </c>
      <c r="C22" s="91">
        <v>56395</v>
      </c>
      <c r="D22" s="90">
        <f>C22-B22</f>
        <v>0</v>
      </c>
      <c r="E22" s="39">
        <f t="shared" si="1"/>
        <v>1</v>
      </c>
      <c r="F22" s="39">
        <f t="shared" si="2"/>
        <v>-0.10227634511302131</v>
      </c>
      <c r="G22" s="92">
        <v>62820</v>
      </c>
      <c r="H22" s="65" t="s">
        <v>43</v>
      </c>
      <c r="I22" s="52">
        <v>2000</v>
      </c>
      <c r="J22" s="52">
        <v>560</v>
      </c>
      <c r="K22" s="48">
        <f t="shared" si="3"/>
        <v>-1440</v>
      </c>
      <c r="L22" s="53">
        <f t="shared" si="4"/>
        <v>0.28000000000000003</v>
      </c>
      <c r="M22" s="53">
        <f t="shared" si="5"/>
        <v>-0.31203931203931201</v>
      </c>
      <c r="N22" s="54">
        <v>814</v>
      </c>
    </row>
    <row r="23" spans="1:14" s="34" customFormat="1" ht="21" customHeight="1">
      <c r="A23" s="93" t="s">
        <v>44</v>
      </c>
      <c r="B23" s="94">
        <v>56395</v>
      </c>
      <c r="C23" s="94">
        <v>56395</v>
      </c>
      <c r="D23" s="93">
        <f>C23-B23</f>
        <v>0</v>
      </c>
      <c r="E23" s="95">
        <f t="shared" si="1"/>
        <v>1</v>
      </c>
      <c r="F23" s="95">
        <f t="shared" si="2"/>
        <v>-0.10227634511302131</v>
      </c>
      <c r="G23" s="96">
        <v>62820</v>
      </c>
      <c r="H23" s="65" t="s">
        <v>45</v>
      </c>
      <c r="I23" s="52">
        <v>14400</v>
      </c>
      <c r="J23" s="52">
        <v>3500</v>
      </c>
      <c r="K23" s="48">
        <f t="shared" si="3"/>
        <v>-10900</v>
      </c>
      <c r="L23" s="53">
        <f t="shared" si="4"/>
        <v>0.24305555555555555</v>
      </c>
      <c r="M23" s="53">
        <f t="shared" si="5"/>
        <v>-0.90903420313961947</v>
      </c>
      <c r="N23" s="54">
        <v>38476</v>
      </c>
    </row>
    <row r="24" spans="1:14" s="34" customFormat="1" ht="21" customHeight="1">
      <c r="A24" s="97"/>
      <c r="B24" s="97"/>
      <c r="C24" s="97"/>
      <c r="D24" s="97"/>
      <c r="E24" s="59"/>
      <c r="F24" s="59"/>
      <c r="G24" s="98"/>
      <c r="H24" s="65" t="s">
        <v>46</v>
      </c>
      <c r="I24" s="52">
        <v>3900</v>
      </c>
      <c r="J24" s="52">
        <v>1500</v>
      </c>
      <c r="K24" s="58">
        <f t="shared" si="3"/>
        <v>-2400</v>
      </c>
      <c r="L24" s="60">
        <f t="shared" si="4"/>
        <v>0.38461538461538464</v>
      </c>
      <c r="M24" s="60">
        <f t="shared" si="5"/>
        <v>-3.350515463917525E-2</v>
      </c>
      <c r="N24" s="61">
        <v>1552</v>
      </c>
    </row>
    <row r="25" spans="1:14" s="34" customFormat="1" ht="24.75" customHeight="1">
      <c r="A25" s="99" t="s">
        <v>47</v>
      </c>
      <c r="B25" s="91">
        <v>646</v>
      </c>
      <c r="C25" s="91">
        <v>646</v>
      </c>
      <c r="D25" s="90">
        <f>C25-B25</f>
        <v>0</v>
      </c>
      <c r="E25" s="100">
        <f>C25/B25</f>
        <v>1</v>
      </c>
      <c r="F25" s="39">
        <f t="shared" si="2"/>
        <v>-0.78545333776154103</v>
      </c>
      <c r="G25" s="101">
        <v>3011</v>
      </c>
      <c r="H25" s="102" t="s">
        <v>6</v>
      </c>
      <c r="I25" s="103">
        <v>5274</v>
      </c>
      <c r="J25" s="104">
        <v>4939</v>
      </c>
      <c r="K25" s="105">
        <f t="shared" si="3"/>
        <v>-335</v>
      </c>
      <c r="L25" s="106">
        <v>0</v>
      </c>
      <c r="M25" s="106">
        <f t="shared" si="5"/>
        <v>2.1823453608247423</v>
      </c>
      <c r="N25" s="107">
        <v>1552</v>
      </c>
    </row>
    <row r="26" spans="1:14" s="34" customFormat="1" ht="24.75" customHeight="1">
      <c r="A26" s="93" t="s">
        <v>48</v>
      </c>
      <c r="B26" s="94">
        <v>646</v>
      </c>
      <c r="C26" s="94">
        <v>646</v>
      </c>
      <c r="D26" s="93">
        <f>C26-B26</f>
        <v>0</v>
      </c>
      <c r="E26" s="108">
        <f>C26/B26</f>
        <v>1</v>
      </c>
      <c r="F26" s="95">
        <f t="shared" si="2"/>
        <v>-0.78545333776154103</v>
      </c>
      <c r="G26" s="96">
        <v>3011</v>
      </c>
      <c r="H26" s="109" t="s">
        <v>5</v>
      </c>
      <c r="I26" s="110">
        <v>346</v>
      </c>
      <c r="J26" s="42">
        <v>345</v>
      </c>
      <c r="K26" s="105">
        <f t="shared" si="3"/>
        <v>-1</v>
      </c>
      <c r="L26" s="106">
        <f t="shared" si="4"/>
        <v>0.99710982658959535</v>
      </c>
      <c r="M26" s="106"/>
      <c r="N26" s="107">
        <v>0</v>
      </c>
    </row>
    <row r="27" spans="1:14" s="34" customFormat="1" ht="12" customHeight="1">
      <c r="A27" s="140"/>
      <c r="B27" s="142"/>
      <c r="C27" s="144"/>
      <c r="D27" s="146"/>
      <c r="E27" s="148"/>
      <c r="F27" s="127"/>
      <c r="G27" s="121"/>
      <c r="H27" s="123" t="s">
        <v>13</v>
      </c>
      <c r="I27" s="125">
        <v>0</v>
      </c>
      <c r="J27" s="117">
        <v>0</v>
      </c>
      <c r="K27" s="117">
        <f t="shared" si="3"/>
        <v>0</v>
      </c>
      <c r="L27" s="117">
        <v>0</v>
      </c>
      <c r="M27" s="117">
        <f>J27/N27-100%</f>
        <v>-1</v>
      </c>
      <c r="N27" s="119">
        <v>56395</v>
      </c>
    </row>
    <row r="28" spans="1:14" s="34" customFormat="1" ht="12" customHeight="1">
      <c r="A28" s="141"/>
      <c r="B28" s="143"/>
      <c r="C28" s="145"/>
      <c r="D28" s="147"/>
      <c r="E28" s="149"/>
      <c r="F28" s="128"/>
      <c r="G28" s="122"/>
      <c r="H28" s="124"/>
      <c r="I28" s="126">
        <v>346</v>
      </c>
      <c r="J28" s="118">
        <v>346</v>
      </c>
      <c r="K28" s="118">
        <f t="shared" si="3"/>
        <v>0</v>
      </c>
      <c r="L28" s="118">
        <f t="shared" si="4"/>
        <v>1</v>
      </c>
      <c r="M28" s="118"/>
      <c r="N28" s="120"/>
    </row>
    <row r="29" spans="1:14" s="34" customFormat="1" ht="21" customHeight="1">
      <c r="A29" s="111"/>
      <c r="B29" s="111"/>
      <c r="C29" s="112"/>
      <c r="D29" s="12"/>
      <c r="E29" s="11"/>
      <c r="F29" s="11"/>
      <c r="G29" s="11"/>
      <c r="H29" s="113"/>
      <c r="I29" s="113"/>
      <c r="J29" s="114"/>
      <c r="K29" s="14"/>
      <c r="L29" s="15"/>
      <c r="M29" s="15"/>
    </row>
    <row r="30" spans="1:14" s="34" customFormat="1" ht="21" customHeight="1">
      <c r="A30" s="111"/>
      <c r="B30" s="111"/>
      <c r="C30" s="112"/>
      <c r="D30" s="12"/>
      <c r="E30" s="11"/>
      <c r="F30" s="11"/>
      <c r="G30" s="11"/>
      <c r="H30" s="113"/>
      <c r="I30" s="113"/>
      <c r="J30" s="114"/>
      <c r="K30" s="14"/>
      <c r="L30" s="15"/>
      <c r="M30" s="15"/>
    </row>
    <row r="31" spans="1:14" s="34" customFormat="1" ht="21" customHeight="1">
      <c r="A31" s="111"/>
      <c r="B31" s="111"/>
      <c r="C31" s="112"/>
      <c r="D31" s="12"/>
      <c r="E31" s="11"/>
      <c r="F31" s="11"/>
      <c r="G31" s="11"/>
      <c r="H31" s="113"/>
      <c r="I31" s="113"/>
      <c r="J31" s="114"/>
      <c r="K31" s="14"/>
      <c r="L31" s="15"/>
      <c r="M31" s="15"/>
    </row>
    <row r="32" spans="1:14" s="34" customFormat="1" ht="21" customHeight="1">
      <c r="A32" s="111"/>
      <c r="B32" s="111"/>
      <c r="C32" s="112"/>
      <c r="D32" s="12"/>
      <c r="E32" s="11"/>
      <c r="F32" s="11"/>
      <c r="G32" s="11"/>
      <c r="H32" s="113"/>
      <c r="I32" s="113"/>
      <c r="J32" s="114"/>
      <c r="K32" s="14"/>
      <c r="L32" s="15"/>
      <c r="M32" s="15"/>
    </row>
    <row r="33" spans="1:13" s="34" customFormat="1" ht="20.100000000000001" customHeight="1">
      <c r="A33" s="111"/>
      <c r="B33" s="111"/>
      <c r="C33" s="112"/>
      <c r="D33" s="12"/>
      <c r="E33" s="11"/>
      <c r="F33" s="11"/>
      <c r="G33" s="11"/>
      <c r="H33" s="113"/>
      <c r="I33" s="113"/>
      <c r="J33" s="114"/>
      <c r="K33" s="14"/>
      <c r="L33" s="15"/>
      <c r="M33" s="15"/>
    </row>
    <row r="34" spans="1:13" s="34" customFormat="1" ht="20.100000000000001" customHeight="1">
      <c r="A34" s="111"/>
      <c r="B34" s="111"/>
      <c r="C34" s="112"/>
      <c r="D34" s="12"/>
      <c r="E34" s="11"/>
      <c r="F34" s="11"/>
      <c r="G34" s="11"/>
      <c r="H34" s="113"/>
      <c r="I34" s="113"/>
      <c r="J34" s="114"/>
      <c r="K34" s="14"/>
      <c r="L34" s="15"/>
      <c r="M34" s="15"/>
    </row>
    <row r="35" spans="1:13" s="34" customFormat="1" ht="20.100000000000001" customHeight="1">
      <c r="A35" s="111"/>
      <c r="B35" s="111"/>
      <c r="C35" s="112"/>
      <c r="D35" s="12"/>
      <c r="E35" s="11"/>
      <c r="F35" s="11"/>
      <c r="G35" s="11"/>
      <c r="H35" s="113"/>
      <c r="I35" s="113"/>
      <c r="J35" s="114"/>
      <c r="K35" s="14"/>
      <c r="L35" s="15"/>
      <c r="M35" s="15"/>
    </row>
    <row r="36" spans="1:13" s="34" customFormat="1" ht="20.100000000000001" customHeight="1">
      <c r="A36" s="111"/>
      <c r="B36" s="111"/>
      <c r="C36" s="112"/>
      <c r="D36" s="12"/>
      <c r="E36" s="11"/>
      <c r="F36" s="11"/>
      <c r="G36" s="11"/>
      <c r="H36" s="113"/>
      <c r="I36" s="113"/>
      <c r="J36" s="114"/>
      <c r="K36" s="14"/>
      <c r="L36" s="15"/>
      <c r="M36" s="15"/>
    </row>
    <row r="37" spans="1:13" s="34" customFormat="1" ht="20.100000000000001" customHeight="1">
      <c r="A37" s="111"/>
      <c r="B37" s="111"/>
      <c r="C37" s="112"/>
      <c r="D37" s="12"/>
      <c r="E37" s="11"/>
      <c r="F37" s="11"/>
      <c r="G37" s="11"/>
      <c r="H37" s="113"/>
      <c r="I37" s="113"/>
      <c r="J37" s="114"/>
      <c r="K37" s="14"/>
      <c r="L37" s="15"/>
      <c r="M37" s="15"/>
    </row>
    <row r="38" spans="1:13" s="34" customFormat="1" ht="20.100000000000001" customHeight="1">
      <c r="A38" s="111"/>
      <c r="B38" s="111"/>
      <c r="C38" s="112"/>
      <c r="D38" s="12"/>
      <c r="E38" s="11"/>
      <c r="F38" s="11"/>
      <c r="G38" s="11"/>
      <c r="H38" s="113"/>
      <c r="I38" s="113"/>
      <c r="J38" s="114"/>
      <c r="K38" s="14"/>
      <c r="L38" s="15"/>
      <c r="M38" s="15"/>
    </row>
    <row r="39" spans="1:13" s="115" customFormat="1" ht="20.100000000000001" customHeight="1">
      <c r="A39" s="111"/>
      <c r="B39" s="111"/>
      <c r="C39" s="112"/>
      <c r="D39" s="12"/>
      <c r="E39" s="11"/>
      <c r="F39" s="11"/>
      <c r="G39" s="11"/>
      <c r="H39" s="113"/>
      <c r="I39" s="113"/>
      <c r="J39" s="114"/>
      <c r="K39" s="14"/>
      <c r="L39" s="15"/>
      <c r="M39" s="15"/>
    </row>
    <row r="40" spans="1:13" ht="16.5" customHeight="1"/>
    <row r="41" spans="1:13" ht="16.5" customHeight="1"/>
    <row r="42" spans="1:13" ht="16.5" customHeight="1"/>
    <row r="43" spans="1:13" ht="16.5" customHeight="1"/>
  </sheetData>
  <mergeCells count="24">
    <mergeCell ref="F27:F28"/>
    <mergeCell ref="A1:N1"/>
    <mergeCell ref="A3:D3"/>
    <mergeCell ref="A5:A6"/>
    <mergeCell ref="B5:C5"/>
    <mergeCell ref="D5:E5"/>
    <mergeCell ref="F5:F6"/>
    <mergeCell ref="H5:H6"/>
    <mergeCell ref="I5:J5"/>
    <mergeCell ref="K5:L5"/>
    <mergeCell ref="M5:M6"/>
    <mergeCell ref="A27:A28"/>
    <mergeCell ref="B27:B28"/>
    <mergeCell ref="C27:C28"/>
    <mergeCell ref="D27:D28"/>
    <mergeCell ref="E27:E28"/>
    <mergeCell ref="M27:M28"/>
    <mergeCell ref="N27:N28"/>
    <mergeCell ref="G27:G28"/>
    <mergeCell ref="H27:H28"/>
    <mergeCell ref="I27:I28"/>
    <mergeCell ref="J27:J28"/>
    <mergeCell ref="K27:K28"/>
    <mergeCell ref="L27:L28"/>
  </mergeCells>
  <phoneticPr fontId="5" type="noConversion"/>
  <printOptions horizontalCentered="1"/>
  <pageMargins left="0.59055118110236227" right="0.59055118110236227" top="0.98425196850393704" bottom="0.78740157480314965" header="0.19685039370078741" footer="0.59055118110236227"/>
  <pageSetup paperSize="9" scale="79" firstPageNumber="12" orientation="landscape" useFirstPageNumber="1" r:id="rId1"/>
  <headerFooter alignWithMargins="0">
    <oddFooter>&amp;R인천광역시아동보호전문기관</oddFooter>
  </headerFooter>
  <rowBreaks count="1" manualBreakCount="1">
    <brk id="29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게시</vt:lpstr>
      <vt:lpstr>게시!Print_Area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user</cp:lastModifiedBy>
  <cp:lastPrinted>2015-12-21T04:22:27Z</cp:lastPrinted>
  <dcterms:created xsi:type="dcterms:W3CDTF">2001-10-22T06:15:02Z</dcterms:created>
  <dcterms:modified xsi:type="dcterms:W3CDTF">2016-01-05T04:57:20Z</dcterms:modified>
</cp:coreProperties>
</file>