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0" yWindow="255" windowWidth="9495" windowHeight="6090" tabRatio="619"/>
  </bookViews>
  <sheets>
    <sheet name="총괄" sheetId="10" r:id="rId1"/>
  </sheets>
  <definedNames>
    <definedName name="_xlnm.Print_Area" localSheetId="0">총괄!$A$1:$N$27</definedName>
  </definedNames>
  <calcPr calcId="125725"/>
</workbook>
</file>

<file path=xl/calcChain.xml><?xml version="1.0" encoding="utf-8"?>
<calcChain xmlns="http://schemas.openxmlformats.org/spreadsheetml/2006/main">
  <c r="N16" i="10"/>
  <c r="N12"/>
  <c r="C24"/>
  <c r="C21"/>
  <c r="I16" l="1"/>
  <c r="I12"/>
  <c r="I8"/>
  <c r="B21"/>
  <c r="B24"/>
  <c r="E22" l="1"/>
  <c r="F22"/>
  <c r="F24"/>
  <c r="F25"/>
  <c r="F9"/>
  <c r="F10"/>
  <c r="F14"/>
  <c r="F17"/>
  <c r="F18"/>
  <c r="F21"/>
  <c r="E9"/>
  <c r="E14"/>
  <c r="E17"/>
  <c r="E18"/>
  <c r="E21"/>
  <c r="E24"/>
  <c r="E25"/>
  <c r="D25"/>
  <c r="D24"/>
  <c r="D22"/>
  <c r="M26" l="1"/>
  <c r="M9"/>
  <c r="M10"/>
  <c r="M11"/>
  <c r="M13"/>
  <c r="M14"/>
  <c r="M15"/>
  <c r="M17"/>
  <c r="M18"/>
  <c r="M19"/>
  <c r="M20"/>
  <c r="M21"/>
  <c r="M22"/>
  <c r="M23"/>
  <c r="M24"/>
  <c r="N8"/>
  <c r="N7" s="1"/>
  <c r="J16"/>
  <c r="M16" s="1"/>
  <c r="I7"/>
  <c r="J12"/>
  <c r="M12" s="1"/>
  <c r="G16"/>
  <c r="G12"/>
  <c r="G8"/>
  <c r="C8"/>
  <c r="C12"/>
  <c r="B12"/>
  <c r="F12" l="1"/>
  <c r="G7"/>
  <c r="E12"/>
  <c r="F8"/>
  <c r="D21" l="1"/>
  <c r="D9"/>
  <c r="D10"/>
  <c r="D11"/>
  <c r="D12"/>
  <c r="D13"/>
  <c r="D14"/>
  <c r="D17"/>
  <c r="D18"/>
  <c r="K9"/>
  <c r="L9"/>
  <c r="K10"/>
  <c r="L10"/>
  <c r="K11"/>
  <c r="L11"/>
  <c r="K13"/>
  <c r="L13"/>
  <c r="K14"/>
  <c r="L14"/>
  <c r="K15"/>
  <c r="L15"/>
  <c r="K17"/>
  <c r="L17"/>
  <c r="K18"/>
  <c r="L18"/>
  <c r="K19"/>
  <c r="L19"/>
  <c r="K20"/>
  <c r="L20"/>
  <c r="K21"/>
  <c r="L21"/>
  <c r="K22"/>
  <c r="L22"/>
  <c r="K23"/>
  <c r="L23"/>
  <c r="K24"/>
  <c r="K25"/>
  <c r="L25"/>
  <c r="K26"/>
  <c r="K27"/>
  <c r="L27"/>
  <c r="J8"/>
  <c r="M8" l="1"/>
  <c r="J7"/>
  <c r="M7" s="1"/>
  <c r="B8" l="1"/>
  <c r="B16"/>
  <c r="E8" l="1"/>
  <c r="B7"/>
  <c r="D8"/>
  <c r="C16" l="1"/>
  <c r="F16" l="1"/>
  <c r="C7"/>
  <c r="F7" s="1"/>
  <c r="E16"/>
  <c r="D16"/>
  <c r="D7" l="1"/>
  <c r="E7"/>
  <c r="L12" l="1"/>
  <c r="K12"/>
  <c r="K8"/>
  <c r="L8"/>
  <c r="L16"/>
  <c r="K16"/>
  <c r="L7" l="1"/>
  <c r="K7"/>
</calcChain>
</file>

<file path=xl/sharedStrings.xml><?xml version="1.0" encoding="utf-8"?>
<sst xmlns="http://schemas.openxmlformats.org/spreadsheetml/2006/main" count="57" uniqueCount="47">
  <si>
    <t>사업비</t>
    <phoneticPr fontId="4" type="noConversion"/>
  </si>
  <si>
    <t>관/항/목</t>
    <phoneticPr fontId="4" type="noConversion"/>
  </si>
  <si>
    <t>1)시설비</t>
    <phoneticPr fontId="4" type="noConversion"/>
  </si>
  <si>
    <t>2)자산취득비</t>
    <phoneticPr fontId="4" type="noConversion"/>
  </si>
  <si>
    <t>3)시설장비유지비</t>
    <phoneticPr fontId="4" type="noConversion"/>
  </si>
  <si>
    <t>후원금수입</t>
    <phoneticPr fontId="4" type="noConversion"/>
  </si>
  <si>
    <t>금액</t>
    <phoneticPr fontId="4" type="noConversion"/>
  </si>
  <si>
    <t>%</t>
    <phoneticPr fontId="4" type="noConversion"/>
  </si>
  <si>
    <t>보조금수입</t>
    <phoneticPr fontId="4" type="noConversion"/>
  </si>
  <si>
    <t>잡지출</t>
    <phoneticPr fontId="4" type="noConversion"/>
  </si>
  <si>
    <t>예비비</t>
    <phoneticPr fontId="4" type="noConversion"/>
  </si>
  <si>
    <t>(단위:천원)</t>
    <phoneticPr fontId="4" type="noConversion"/>
  </si>
  <si>
    <t>세입계</t>
    <phoneticPr fontId="4" type="noConversion"/>
  </si>
  <si>
    <t>세출계</t>
    <phoneticPr fontId="4" type="noConversion"/>
  </si>
  <si>
    <t>1)인건비</t>
    <phoneticPr fontId="4" type="noConversion"/>
  </si>
  <si>
    <t>2)업무추진비</t>
    <phoneticPr fontId="4" type="noConversion"/>
  </si>
  <si>
    <t>3)운영비</t>
    <phoneticPr fontId="4" type="noConversion"/>
  </si>
  <si>
    <t>1)학대아동응급조치및치료사업</t>
    <phoneticPr fontId="4" type="noConversion"/>
  </si>
  <si>
    <t>2)예방홍보사업</t>
    <phoneticPr fontId="4" type="noConversion"/>
  </si>
  <si>
    <t>3)예방교육사업</t>
    <phoneticPr fontId="4" type="noConversion"/>
  </si>
  <si>
    <t>전입금</t>
    <phoneticPr fontId="4" type="noConversion"/>
  </si>
  <si>
    <t>현예산(a)</t>
    <phoneticPr fontId="4" type="noConversion"/>
  </si>
  <si>
    <t>현예산대비(b-a)</t>
    <phoneticPr fontId="4" type="noConversion"/>
  </si>
  <si>
    <t>결산금액</t>
    <phoneticPr fontId="4" type="noConversion"/>
  </si>
  <si>
    <t>인천광역시아동보호전문기관</t>
    <phoneticPr fontId="4" type="noConversion"/>
  </si>
  <si>
    <t>이월금</t>
    <phoneticPr fontId="4" type="noConversion"/>
  </si>
  <si>
    <t xml:space="preserve">  시도보조금</t>
    <phoneticPr fontId="4" type="noConversion"/>
  </si>
  <si>
    <t xml:space="preserve">  지정후원금</t>
    <phoneticPr fontId="4" type="noConversion"/>
  </si>
  <si>
    <t xml:space="preserve">  비지정후원금</t>
    <phoneticPr fontId="4" type="noConversion"/>
  </si>
  <si>
    <t xml:space="preserve">  운영전입금</t>
    <phoneticPr fontId="4" type="noConversion"/>
  </si>
  <si>
    <t xml:space="preserve">  사업전입금</t>
    <phoneticPr fontId="4" type="noConversion"/>
  </si>
  <si>
    <t xml:space="preserve">  전년도이월금</t>
    <phoneticPr fontId="4" type="noConversion"/>
  </si>
  <si>
    <t>차기사업이월금</t>
    <phoneticPr fontId="4" type="noConversion"/>
  </si>
  <si>
    <t>사무비</t>
    <phoneticPr fontId="4" type="noConversion"/>
  </si>
  <si>
    <t>재산조성비</t>
    <phoneticPr fontId="4" type="noConversion"/>
  </si>
  <si>
    <t>잡수입</t>
    <phoneticPr fontId="4" type="noConversion"/>
  </si>
  <si>
    <t xml:space="preserve">  잡수입</t>
    <phoneticPr fontId="4" type="noConversion"/>
  </si>
  <si>
    <t>2016년도</t>
    <phoneticPr fontId="4" type="noConversion"/>
  </si>
  <si>
    <t>추경예산(b)</t>
    <phoneticPr fontId="4" type="noConversion"/>
  </si>
  <si>
    <t>15년대비</t>
    <phoneticPr fontId="4" type="noConversion"/>
  </si>
  <si>
    <t xml:space="preserve"> ◎ 2016년도 추가경정예산 - 세입·세출 총괄표</t>
    <phoneticPr fontId="4" type="noConversion"/>
  </si>
  <si>
    <t>2015년</t>
    <phoneticPr fontId="4" type="noConversion"/>
  </si>
  <si>
    <t xml:space="preserve">  기타보조금</t>
    <phoneticPr fontId="4" type="noConversion"/>
  </si>
  <si>
    <t>4)아동권리교육사업</t>
    <phoneticPr fontId="4" type="noConversion"/>
  </si>
  <si>
    <t>5)수호천사사업</t>
    <phoneticPr fontId="4" type="noConversion"/>
  </si>
  <si>
    <t>6)후원사업</t>
    <phoneticPr fontId="4" type="noConversion"/>
  </si>
  <si>
    <t>7)직원교육사업</t>
    <phoneticPr fontId="4" type="noConversion"/>
  </si>
</sst>
</file>

<file path=xl/styles.xml><?xml version="1.0" encoding="utf-8"?>
<styleSheet xmlns="http://schemas.openxmlformats.org/spreadsheetml/2006/main">
  <numFmts count="6">
    <numFmt numFmtId="42" formatCode="_-&quot;₩&quot;* #,##0_-;\-&quot;₩&quot;* #,##0_-;_-&quot;₩&quot;* &quot;-&quot;_-;_-@_-"/>
    <numFmt numFmtId="41" formatCode="_-* #,##0_-;\-* #,##0_-;_-* &quot;-&quot;_-;_-@_-"/>
    <numFmt numFmtId="176" formatCode="#,##0_ "/>
    <numFmt numFmtId="178" formatCode="0_);[Red]\(0\)"/>
    <numFmt numFmtId="179" formatCode="_(* #,##0_);_(* \(#,##0\);_(* &quot;-&quot;_);_(@_)"/>
    <numFmt numFmtId="182" formatCode="_(* #,##0.00_);_(* \(#,##0.00\);_(* &quot;-&quot;??_);_(@_)"/>
  </numFmts>
  <fonts count="57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9"/>
      <name val="맑은 고딕"/>
      <family val="3"/>
      <charset val="129"/>
    </font>
    <font>
      <sz val="11"/>
      <name val="맑은 고딕"/>
      <family val="3"/>
      <charset val="129"/>
    </font>
    <font>
      <sz val="10"/>
      <name val="맑은 고딕"/>
      <family val="3"/>
      <charset val="129"/>
    </font>
    <font>
      <sz val="8"/>
      <color indexed="55"/>
      <name val="맑은 고딕"/>
      <family val="3"/>
      <charset val="129"/>
    </font>
    <font>
      <sz val="10"/>
      <name val="Arial"/>
      <family val="2"/>
    </font>
    <font>
      <b/>
      <sz val="16"/>
      <name val="나눔고딕"/>
      <family val="3"/>
      <charset val="129"/>
    </font>
    <font>
      <b/>
      <sz val="16"/>
      <color theme="1"/>
      <name val="나눔고딕"/>
      <family val="3"/>
      <charset val="129"/>
    </font>
    <font>
      <sz val="10"/>
      <name val="나눔고딕"/>
      <family val="3"/>
      <charset val="129"/>
    </font>
    <font>
      <sz val="10"/>
      <color theme="1"/>
      <name val="나눔고딕"/>
      <family val="3"/>
      <charset val="129"/>
    </font>
    <font>
      <b/>
      <sz val="10"/>
      <name val="나눔고딕"/>
      <family val="3"/>
      <charset val="129"/>
    </font>
    <font>
      <b/>
      <sz val="10"/>
      <color theme="1"/>
      <name val="나눔고딕"/>
      <family val="3"/>
      <charset val="129"/>
    </font>
    <font>
      <sz val="9"/>
      <color theme="1"/>
      <name val="나눔고딕"/>
      <family val="3"/>
      <charset val="129"/>
    </font>
    <font>
      <sz val="11"/>
      <name val="나눔고딕"/>
      <family val="3"/>
      <charset val="129"/>
    </font>
    <font>
      <sz val="11"/>
      <color theme="1"/>
      <name val="나눔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rgb="FF006100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0"/>
      <name val="Calibri"/>
      <family val="2"/>
    </font>
    <font>
      <b/>
      <sz val="11"/>
      <color indexed="5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i/>
      <sz val="11"/>
      <color indexed="23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8"/>
      <name val="Calibri"/>
      <family val="2"/>
    </font>
    <font>
      <sz val="11"/>
      <color indexed="62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b/>
      <sz val="18"/>
      <color indexed="56"/>
      <name val="Cambria"/>
      <family val="1"/>
    </font>
    <font>
      <b/>
      <sz val="11"/>
      <color indexed="63"/>
      <name val="Calibri"/>
      <family val="2"/>
    </font>
    <font>
      <sz val="11"/>
      <color theme="1"/>
      <name val="맑은 고딕"/>
      <family val="3"/>
      <scheme val="minor"/>
    </font>
    <font>
      <u/>
      <sz val="11"/>
      <color theme="10"/>
      <name val="나눔고딕"/>
      <family val="3"/>
      <charset val="129"/>
    </font>
  </fonts>
  <fills count="30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rgb="FFC6EFCE"/>
      </patternFill>
    </fill>
    <fill>
      <patternFill patternType="solid">
        <fgColor theme="6"/>
      </patternFill>
    </fill>
  </fills>
  <borders count="33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64"/>
      </right>
      <top style="thin">
        <color auto="1"/>
      </top>
      <bottom style="thin">
        <color indexed="64"/>
      </bottom>
      <diagonal/>
    </border>
  </borders>
  <cellStyleXfs count="275">
    <xf numFmtId="0" fontId="0" fillId="0" borderId="0"/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41" fontId="26" fillId="0" borderId="0" applyFont="0" applyFill="0" applyBorder="0" applyAlignment="0" applyProtection="0"/>
    <xf numFmtId="0" fontId="26" fillId="0" borderId="0"/>
    <xf numFmtId="0" fontId="6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20" borderId="1" applyNumberForma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3" fillId="21" borderId="2" applyNumberFormat="0" applyFont="0" applyAlignment="0" applyProtection="0">
      <alignment vertical="center"/>
    </xf>
    <xf numFmtId="9" fontId="3" fillId="0" borderId="0" applyFont="0" applyFill="0" applyBorder="0" applyAlignment="0" applyProtection="0"/>
    <xf numFmtId="0" fontId="10" fillId="2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23" borderId="3" applyNumberFormat="0" applyAlignment="0" applyProtection="0">
      <alignment vertical="center"/>
    </xf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7" borderId="1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1" fillId="20" borderId="9" applyNumberFormat="0" applyAlignment="0" applyProtection="0">
      <alignment vertical="center"/>
    </xf>
    <xf numFmtId="42" fontId="3" fillId="0" borderId="0" applyFont="0" applyFill="0" applyBorder="0" applyAlignment="0" applyProtection="0"/>
    <xf numFmtId="0" fontId="5" fillId="0" borderId="0">
      <alignment vertical="center"/>
    </xf>
    <xf numFmtId="9" fontId="5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3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179" fontId="26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0" fontId="36" fillId="0" borderId="0">
      <alignment vertical="center"/>
    </xf>
    <xf numFmtId="0" fontId="26" fillId="0" borderId="0"/>
    <xf numFmtId="0" fontId="3" fillId="0" borderId="0">
      <alignment vertical="center"/>
    </xf>
    <xf numFmtId="0" fontId="26" fillId="0" borderId="0"/>
    <xf numFmtId="0" fontId="3" fillId="0" borderId="0"/>
    <xf numFmtId="0" fontId="36" fillId="0" borderId="0">
      <alignment vertical="center"/>
    </xf>
    <xf numFmtId="0" fontId="37" fillId="28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2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39" fillId="2" borderId="0" applyNumberFormat="0" applyBorder="0" applyAlignment="0" applyProtection="0"/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39" fillId="3" borderId="0" applyNumberFormat="0" applyBorder="0" applyAlignment="0" applyProtection="0"/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39" fillId="4" borderId="0" applyNumberFormat="0" applyBorder="0" applyAlignment="0" applyProtection="0"/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39" fillId="5" borderId="0" applyNumberFormat="0" applyBorder="0" applyAlignment="0" applyProtection="0"/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39" fillId="6" borderId="0" applyNumberFormat="0" applyBorder="0" applyAlignment="0" applyProtection="0"/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39" fillId="7" borderId="0" applyNumberFormat="0" applyBorder="0" applyAlignment="0" applyProtection="0"/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39" fillId="8" borderId="0" applyNumberFormat="0" applyBorder="0" applyAlignment="0" applyProtection="0"/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39" fillId="9" borderId="0" applyNumberFormat="0" applyBorder="0" applyAlignment="0" applyProtection="0"/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39" fillId="10" borderId="0" applyNumberFormat="0" applyBorder="0" applyAlignment="0" applyProtection="0"/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39" fillId="5" borderId="0" applyNumberFormat="0" applyBorder="0" applyAlignment="0" applyProtection="0"/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39" fillId="8" borderId="0" applyNumberFormat="0" applyBorder="0" applyAlignment="0" applyProtection="0"/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39" fillId="11" borderId="0" applyNumberFormat="0" applyBorder="0" applyAlignment="0" applyProtection="0"/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40" fillId="12" borderId="0" applyNumberFormat="0" applyBorder="0" applyAlignment="0" applyProtection="0"/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40" fillId="9" borderId="0" applyNumberFormat="0" applyBorder="0" applyAlignment="0" applyProtection="0"/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0" fillId="10" borderId="0" applyNumberFormat="0" applyBorder="0" applyAlignment="0" applyProtection="0"/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40" fillId="13" borderId="0" applyNumberFormat="0" applyBorder="0" applyAlignment="0" applyProtection="0"/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40" fillId="14" borderId="0" applyNumberFormat="0" applyBorder="0" applyAlignment="0" applyProtection="0"/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40" fillId="15" borderId="0" applyNumberFormat="0" applyBorder="0" applyAlignment="0" applyProtection="0"/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40" fillId="16" borderId="0" applyNumberFormat="0" applyBorder="0" applyAlignment="0" applyProtection="0"/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40" fillId="17" borderId="0" applyNumberFormat="0" applyBorder="0" applyAlignment="0" applyProtection="0"/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40" fillId="13" borderId="0" applyNumberFormat="0" applyBorder="0" applyAlignment="0" applyProtection="0"/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40" fillId="14" borderId="0" applyNumberFormat="0" applyBorder="0" applyAlignment="0" applyProtection="0"/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40" fillId="19" borderId="0" applyNumberFormat="0" applyBorder="0" applyAlignment="0" applyProtection="0"/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/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2" fillId="20" borderId="25" applyNumberFormat="0" applyAlignment="0" applyProtection="0"/>
    <xf numFmtId="0" fontId="8" fillId="20" borderId="25" applyNumberFormat="0" applyAlignment="0" applyProtection="0">
      <alignment vertical="center"/>
    </xf>
    <xf numFmtId="0" fontId="8" fillId="20" borderId="25" applyNumberFormat="0" applyAlignment="0" applyProtection="0">
      <alignment vertical="center"/>
    </xf>
    <xf numFmtId="0" fontId="8" fillId="20" borderId="25" applyNumberFormat="0" applyAlignment="0" applyProtection="0">
      <alignment vertical="center"/>
    </xf>
    <xf numFmtId="0" fontId="43" fillId="3" borderId="0" applyNumberFormat="0" applyBorder="0" applyAlignment="0" applyProtection="0"/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39" fillId="21" borderId="26" applyNumberFormat="0" applyFont="0" applyAlignment="0" applyProtection="0"/>
    <xf numFmtId="0" fontId="3" fillId="21" borderId="26" applyNumberFormat="0" applyFont="0" applyAlignment="0" applyProtection="0">
      <alignment vertical="center"/>
    </xf>
    <xf numFmtId="0" fontId="3" fillId="21" borderId="26" applyNumberFormat="0" applyFont="0" applyAlignment="0" applyProtection="0">
      <alignment vertical="center"/>
    </xf>
    <xf numFmtId="0" fontId="3" fillId="21" borderId="26" applyNumberFormat="0" applyFont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44" fillId="22" borderId="0" applyNumberFormat="0" applyBorder="0" applyAlignment="0" applyProtection="0"/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/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46" fillId="23" borderId="3" applyNumberFormat="0" applyAlignment="0" applyProtection="0"/>
    <xf numFmtId="0" fontId="12" fillId="23" borderId="3" applyNumberFormat="0" applyAlignment="0" applyProtection="0">
      <alignment vertical="center"/>
    </xf>
    <xf numFmtId="0" fontId="12" fillId="23" borderId="3" applyNumberFormat="0" applyAlignment="0" applyProtection="0">
      <alignment vertical="center"/>
    </xf>
    <xf numFmtId="0" fontId="12" fillId="23" borderId="3" applyNumberFormat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>
      <alignment vertical="center"/>
    </xf>
    <xf numFmtId="179" fontId="26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182" fontId="3" fillId="0" borderId="0" applyFont="0" applyFill="0" applyBorder="0" applyAlignment="0" applyProtection="0">
      <alignment vertical="center"/>
    </xf>
    <xf numFmtId="0" fontId="47" fillId="0" borderId="4" applyNumberFormat="0" applyFill="0" applyAlignment="0" applyProtection="0"/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48" fillId="0" borderId="27" applyNumberFormat="0" applyFill="0" applyAlignment="0" applyProtection="0"/>
    <xf numFmtId="0" fontId="14" fillId="0" borderId="27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49" fillId="7" borderId="25" applyNumberFormat="0" applyAlignment="0" applyProtection="0"/>
    <xf numFmtId="0" fontId="15" fillId="7" borderId="25" applyNumberFormat="0" applyAlignment="0" applyProtection="0">
      <alignment vertical="center"/>
    </xf>
    <xf numFmtId="0" fontId="15" fillId="7" borderId="25" applyNumberFormat="0" applyAlignment="0" applyProtection="0">
      <alignment vertical="center"/>
    </xf>
    <xf numFmtId="0" fontId="15" fillId="7" borderId="25" applyNumberFormat="0" applyAlignment="0" applyProtection="0">
      <alignment vertical="center"/>
    </xf>
    <xf numFmtId="0" fontId="50" fillId="0" borderId="6" applyNumberFormat="0" applyFill="0" applyAlignment="0" applyProtection="0"/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51" fillId="0" borderId="7" applyNumberFormat="0" applyFill="0" applyAlignment="0" applyProtection="0"/>
    <xf numFmtId="0" fontId="18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52" fillId="0" borderId="8" applyNumberFormat="0" applyFill="0" applyAlignment="0" applyProtection="0"/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52" fillId="0" borderId="0" applyNumberFormat="0" applyFill="0" applyBorder="0" applyAlignment="0" applyProtection="0"/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/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54" fillId="20" borderId="28" applyNumberFormat="0" applyAlignment="0" applyProtection="0"/>
    <xf numFmtId="0" fontId="21" fillId="20" borderId="28" applyNumberFormat="0" applyAlignment="0" applyProtection="0">
      <alignment vertical="center"/>
    </xf>
    <xf numFmtId="0" fontId="21" fillId="20" borderId="28" applyNumberFormat="0" applyAlignment="0" applyProtection="0">
      <alignment vertical="center"/>
    </xf>
    <xf numFmtId="0" fontId="21" fillId="20" borderId="28" applyNumberFormat="0" applyAlignment="0" applyProtection="0">
      <alignment vertical="center"/>
    </xf>
    <xf numFmtId="0" fontId="54" fillId="20" borderId="28" applyNumberFormat="0" applyAlignment="0" applyProtection="0"/>
    <xf numFmtId="0" fontId="54" fillId="20" borderId="28" applyNumberFormat="0" applyAlignment="0" applyProtection="0"/>
    <xf numFmtId="0" fontId="21" fillId="20" borderId="28" applyNumberFormat="0" applyAlignment="0" applyProtection="0">
      <alignment vertical="center"/>
    </xf>
    <xf numFmtId="0" fontId="21" fillId="20" borderId="28" applyNumberFormat="0" applyAlignment="0" applyProtection="0">
      <alignment vertical="center"/>
    </xf>
    <xf numFmtId="0" fontId="21" fillId="20" borderId="28" applyNumberFormat="0" applyAlignment="0" applyProtection="0">
      <alignment vertical="center"/>
    </xf>
    <xf numFmtId="0" fontId="21" fillId="20" borderId="28" applyNumberFormat="0" applyAlignment="0" applyProtection="0">
      <alignment vertical="center"/>
    </xf>
    <xf numFmtId="0" fontId="21" fillId="20" borderId="28" applyNumberFormat="0" applyAlignment="0" applyProtection="0">
      <alignment vertical="center"/>
    </xf>
    <xf numFmtId="0" fontId="21" fillId="20" borderId="28" applyNumberFormat="0" applyAlignment="0" applyProtection="0">
      <alignment vertical="center"/>
    </xf>
    <xf numFmtId="42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0" fontId="26" fillId="0" borderId="0"/>
    <xf numFmtId="0" fontId="3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" fillId="0" borderId="0">
      <alignment vertical="center"/>
    </xf>
    <xf numFmtId="0" fontId="55" fillId="0" borderId="0">
      <alignment vertical="center"/>
    </xf>
    <xf numFmtId="0" fontId="26" fillId="0" borderId="0"/>
    <xf numFmtId="0" fontId="55" fillId="0" borderId="0">
      <alignment vertical="center"/>
    </xf>
    <xf numFmtId="0" fontId="55" fillId="0" borderId="0">
      <alignment vertical="center"/>
    </xf>
    <xf numFmtId="0" fontId="3" fillId="0" borderId="0">
      <alignment vertical="center"/>
    </xf>
    <xf numFmtId="0" fontId="3" fillId="0" borderId="0"/>
    <xf numFmtId="0" fontId="55" fillId="0" borderId="0">
      <alignment vertical="center"/>
    </xf>
    <xf numFmtId="0" fontId="26" fillId="0" borderId="0"/>
    <xf numFmtId="0" fontId="3" fillId="0" borderId="0"/>
    <xf numFmtId="0" fontId="35" fillId="0" borderId="0">
      <alignment vertical="center"/>
    </xf>
    <xf numFmtId="0" fontId="56" fillId="0" borderId="0" applyNumberFormat="0" applyFill="0" applyBorder="0" applyAlignment="0" applyProtection="0">
      <alignment vertical="top"/>
      <protection locked="0"/>
    </xf>
  </cellStyleXfs>
  <cellXfs count="159">
    <xf numFmtId="0" fontId="0" fillId="0" borderId="0" xfId="0"/>
    <xf numFmtId="0" fontId="23" fillId="24" borderId="0" xfId="0" applyFont="1" applyFill="1" applyAlignment="1">
      <alignment horizontal="center" vertical="center"/>
    </xf>
    <xf numFmtId="0" fontId="24" fillId="24" borderId="0" xfId="0" applyFont="1" applyFill="1" applyAlignment="1">
      <alignment horizontal="center" vertical="center"/>
    </xf>
    <xf numFmtId="0" fontId="25" fillId="24" borderId="0" xfId="0" applyFont="1" applyFill="1" applyAlignment="1">
      <alignment horizontal="center" vertical="center"/>
    </xf>
    <xf numFmtId="0" fontId="22" fillId="24" borderId="0" xfId="0" applyFont="1" applyFill="1" applyAlignment="1">
      <alignment horizontal="center" vertical="center"/>
    </xf>
    <xf numFmtId="41" fontId="30" fillId="25" borderId="10" xfId="35" applyFont="1" applyFill="1" applyBorder="1" applyAlignment="1">
      <alignment horizontal="right" vertical="center"/>
    </xf>
    <xf numFmtId="41" fontId="29" fillId="25" borderId="12" xfId="35" applyFont="1" applyFill="1" applyBorder="1" applyAlignment="1">
      <alignment vertical="center"/>
    </xf>
    <xf numFmtId="0" fontId="29" fillId="0" borderId="11" xfId="0" applyFont="1" applyFill="1" applyBorder="1" applyAlignment="1">
      <alignment horizontal="left" vertical="center"/>
    </xf>
    <xf numFmtId="0" fontId="27" fillId="24" borderId="0" xfId="0" applyFont="1" applyFill="1" applyAlignment="1">
      <alignment horizontal="center" vertical="center"/>
    </xf>
    <xf numFmtId="41" fontId="27" fillId="24" borderId="0" xfId="35" applyFont="1" applyFill="1" applyAlignment="1">
      <alignment horizontal="center" vertical="center"/>
    </xf>
    <xf numFmtId="0" fontId="27" fillId="24" borderId="0" xfId="0" applyFont="1" applyFill="1" applyAlignment="1">
      <alignment horizontal="right" vertical="center"/>
    </xf>
    <xf numFmtId="41" fontId="28" fillId="24" borderId="0" xfId="35" applyFont="1" applyFill="1" applyAlignment="1">
      <alignment horizontal="center" vertical="center"/>
    </xf>
    <xf numFmtId="0" fontId="28" fillId="24" borderId="0" xfId="0" applyFont="1" applyFill="1" applyAlignment="1">
      <alignment horizontal="center" vertical="center"/>
    </xf>
    <xf numFmtId="0" fontId="34" fillId="24" borderId="0" xfId="0" applyNumberFormat="1" applyFont="1" applyFill="1" applyAlignment="1">
      <alignment horizontal="right" vertical="center"/>
    </xf>
    <xf numFmtId="41" fontId="34" fillId="24" borderId="0" xfId="35" applyFont="1" applyFill="1" applyAlignment="1">
      <alignment horizontal="center" vertical="center"/>
    </xf>
    <xf numFmtId="41" fontId="35" fillId="24" borderId="0" xfId="35" applyFont="1" applyFill="1" applyAlignment="1">
      <alignment horizontal="center" vertical="center"/>
    </xf>
    <xf numFmtId="9" fontId="35" fillId="24" borderId="0" xfId="35" applyNumberFormat="1" applyFont="1" applyFill="1" applyAlignment="1">
      <alignment horizontal="center" vertical="center"/>
    </xf>
    <xf numFmtId="41" fontId="35" fillId="24" borderId="0" xfId="0" applyNumberFormat="1" applyFont="1" applyFill="1" applyAlignment="1">
      <alignment horizontal="center" vertical="center"/>
    </xf>
    <xf numFmtId="0" fontId="34" fillId="24" borderId="0" xfId="0" applyFont="1" applyFill="1" applyAlignment="1">
      <alignment horizontal="center" vertical="center" shrinkToFit="1"/>
    </xf>
    <xf numFmtId="41" fontId="34" fillId="24" borderId="0" xfId="35" applyFont="1" applyFill="1" applyAlignment="1">
      <alignment horizontal="center" vertical="center" shrinkToFit="1"/>
    </xf>
    <xf numFmtId="41" fontId="35" fillId="24" borderId="0" xfId="35" applyFont="1" applyFill="1" applyAlignment="1">
      <alignment horizontal="center" vertical="center" shrinkToFit="1"/>
    </xf>
    <xf numFmtId="41" fontId="33" fillId="24" borderId="0" xfId="35" applyFont="1" applyFill="1" applyAlignment="1">
      <alignment horizontal="right" vertical="center"/>
    </xf>
    <xf numFmtId="0" fontId="29" fillId="24" borderId="10" xfId="0" applyFont="1" applyFill="1" applyBorder="1" applyAlignment="1">
      <alignment horizontal="left" vertical="center" shrinkToFit="1"/>
    </xf>
    <xf numFmtId="41" fontId="29" fillId="24" borderId="10" xfId="0" applyNumberFormat="1" applyFont="1" applyFill="1" applyBorder="1" applyAlignment="1">
      <alignment horizontal="right" vertical="center" shrinkToFit="1"/>
    </xf>
    <xf numFmtId="41" fontId="30" fillId="24" borderId="10" xfId="35" applyFont="1" applyFill="1" applyBorder="1" applyAlignment="1">
      <alignment horizontal="right" vertical="center" shrinkToFit="1"/>
    </xf>
    <xf numFmtId="41" fontId="30" fillId="25" borderId="12" xfId="35" applyFont="1" applyFill="1" applyBorder="1" applyAlignment="1">
      <alignment horizontal="right" vertical="center"/>
    </xf>
    <xf numFmtId="0" fontId="29" fillId="24" borderId="13" xfId="0" applyFont="1" applyFill="1" applyBorder="1" applyAlignment="1">
      <alignment horizontal="left" vertical="center" shrinkToFit="1"/>
    </xf>
    <xf numFmtId="0" fontId="29" fillId="24" borderId="13" xfId="0" applyFont="1" applyFill="1" applyBorder="1" applyAlignment="1">
      <alignment horizontal="right" vertical="center" shrinkToFit="1"/>
    </xf>
    <xf numFmtId="41" fontId="30" fillId="24" borderId="13" xfId="35" applyFont="1" applyFill="1" applyBorder="1" applyAlignment="1">
      <alignment horizontal="right" vertical="center" shrinkToFit="1"/>
    </xf>
    <xf numFmtId="41" fontId="30" fillId="25" borderId="13" xfId="35" applyFont="1" applyFill="1" applyBorder="1" applyAlignment="1">
      <alignment horizontal="right" vertical="center"/>
    </xf>
    <xf numFmtId="41" fontId="29" fillId="26" borderId="10" xfId="35" applyFont="1" applyFill="1" applyBorder="1" applyAlignment="1">
      <alignment horizontal="right" vertical="center" shrinkToFit="1"/>
    </xf>
    <xf numFmtId="41" fontId="29" fillId="24" borderId="10" xfId="35" applyFont="1" applyFill="1" applyBorder="1" applyAlignment="1">
      <alignment horizontal="right" vertical="center" shrinkToFit="1"/>
    </xf>
    <xf numFmtId="0" fontId="29" fillId="0" borderId="10" xfId="0" applyFont="1" applyFill="1" applyBorder="1" applyAlignment="1">
      <alignment horizontal="left" vertical="center" shrinkToFit="1"/>
    </xf>
    <xf numFmtId="41" fontId="29" fillId="0" borderId="10" xfId="0" applyNumberFormat="1" applyFont="1" applyFill="1" applyBorder="1" applyAlignment="1">
      <alignment horizontal="right" vertical="center" shrinkToFit="1"/>
    </xf>
    <xf numFmtId="41" fontId="30" fillId="0" borderId="10" xfId="35" applyFont="1" applyFill="1" applyBorder="1" applyAlignment="1">
      <alignment horizontal="right" vertical="center" shrinkToFit="1"/>
    </xf>
    <xf numFmtId="0" fontId="29" fillId="0" borderId="13" xfId="0" applyFont="1" applyFill="1" applyBorder="1" applyAlignment="1">
      <alignment horizontal="left" vertical="center" shrinkToFit="1"/>
    </xf>
    <xf numFmtId="41" fontId="29" fillId="0" borderId="13" xfId="0" applyNumberFormat="1" applyFont="1" applyFill="1" applyBorder="1" applyAlignment="1">
      <alignment horizontal="right" vertical="center" shrinkToFit="1"/>
    </xf>
    <xf numFmtId="41" fontId="30" fillId="0" borderId="13" xfId="35" applyFont="1" applyFill="1" applyBorder="1" applyAlignment="1">
      <alignment horizontal="right" vertical="center" shrinkToFit="1"/>
    </xf>
    <xf numFmtId="41" fontId="30" fillId="26" borderId="12" xfId="35" applyFont="1" applyFill="1" applyBorder="1" applyAlignment="1">
      <alignment horizontal="right" vertical="center"/>
    </xf>
    <xf numFmtId="0" fontId="29" fillId="24" borderId="11" xfId="0" applyFont="1" applyFill="1" applyBorder="1" applyAlignment="1">
      <alignment horizontal="left" vertical="center" shrinkToFit="1"/>
    </xf>
    <xf numFmtId="41" fontId="29" fillId="24" borderId="11" xfId="0" applyNumberFormat="1" applyFont="1" applyFill="1" applyBorder="1" applyAlignment="1">
      <alignment horizontal="right" vertical="center" shrinkToFit="1"/>
    </xf>
    <xf numFmtId="41" fontId="30" fillId="25" borderId="11" xfId="35" applyFont="1" applyFill="1" applyBorder="1" applyAlignment="1">
      <alignment horizontal="right" vertical="center" shrinkToFit="1"/>
    </xf>
    <xf numFmtId="41" fontId="29" fillId="0" borderId="11" xfId="0" applyNumberFormat="1" applyFont="1" applyFill="1" applyBorder="1" applyAlignment="1">
      <alignment horizontal="right" vertical="center"/>
    </xf>
    <xf numFmtId="41" fontId="30" fillId="0" borderId="11" xfId="35" applyFont="1" applyFill="1" applyBorder="1" applyAlignment="1">
      <alignment horizontal="right" vertical="center"/>
    </xf>
    <xf numFmtId="0" fontId="29" fillId="0" borderId="11" xfId="0" applyNumberFormat="1" applyFont="1" applyFill="1" applyBorder="1" applyAlignment="1">
      <alignment vertical="center"/>
    </xf>
    <xf numFmtId="41" fontId="29" fillId="0" borderId="11" xfId="47" applyNumberFormat="1" applyFont="1" applyFill="1" applyBorder="1" applyAlignment="1">
      <alignment horizontal="right" vertical="center"/>
    </xf>
    <xf numFmtId="0" fontId="29" fillId="25" borderId="10" xfId="0" applyNumberFormat="1" applyFont="1" applyFill="1" applyBorder="1" applyAlignment="1">
      <alignment vertical="center"/>
    </xf>
    <xf numFmtId="41" fontId="29" fillId="25" borderId="11" xfId="47" applyNumberFormat="1" applyFont="1" applyFill="1" applyBorder="1" applyAlignment="1">
      <alignment horizontal="right" vertical="center"/>
    </xf>
    <xf numFmtId="41" fontId="30" fillId="25" borderId="11" xfId="35" applyFont="1" applyFill="1" applyBorder="1" applyAlignment="1">
      <alignment horizontal="right" vertical="center"/>
    </xf>
    <xf numFmtId="0" fontId="34" fillId="24" borderId="0" xfId="0" applyFont="1" applyFill="1" applyAlignment="1">
      <alignment vertical="center" shrinkToFit="1"/>
    </xf>
    <xf numFmtId="41" fontId="34" fillId="24" borderId="0" xfId="35" applyFont="1" applyFill="1" applyAlignment="1">
      <alignment vertical="center" shrinkToFit="1"/>
    </xf>
    <xf numFmtId="41" fontId="34" fillId="24" borderId="0" xfId="35" applyFont="1" applyFill="1" applyAlignment="1">
      <alignment vertical="center"/>
    </xf>
    <xf numFmtId="41" fontId="35" fillId="24" borderId="0" xfId="35" applyFont="1" applyFill="1" applyAlignment="1">
      <alignment vertical="center" shrinkToFit="1"/>
    </xf>
    <xf numFmtId="176" fontId="29" fillId="26" borderId="18" xfId="35" applyNumberFormat="1" applyFont="1" applyFill="1" applyBorder="1" applyAlignment="1">
      <alignment vertical="center"/>
    </xf>
    <xf numFmtId="176" fontId="30" fillId="26" borderId="18" xfId="35" applyNumberFormat="1" applyFont="1" applyFill="1" applyBorder="1" applyAlignment="1">
      <alignment horizontal="right" vertical="center"/>
    </xf>
    <xf numFmtId="41" fontId="30" fillId="26" borderId="18" xfId="35" applyFont="1" applyFill="1" applyBorder="1" applyAlignment="1">
      <alignment horizontal="right" vertical="center"/>
    </xf>
    <xf numFmtId="176" fontId="32" fillId="24" borderId="19" xfId="35" applyNumberFormat="1" applyFont="1" applyFill="1" applyBorder="1" applyAlignment="1">
      <alignment horizontal="right" vertical="center"/>
    </xf>
    <xf numFmtId="176" fontId="30" fillId="26" borderId="21" xfId="35" applyNumberFormat="1" applyFont="1" applyFill="1" applyBorder="1" applyAlignment="1">
      <alignment horizontal="right" vertical="center"/>
    </xf>
    <xf numFmtId="41" fontId="30" fillId="26" borderId="21" xfId="35" applyFont="1" applyFill="1" applyBorder="1" applyAlignment="1">
      <alignment horizontal="right" vertical="center"/>
    </xf>
    <xf numFmtId="176" fontId="30" fillId="26" borderId="19" xfId="35" applyNumberFormat="1" applyFont="1" applyFill="1" applyBorder="1" applyAlignment="1">
      <alignment horizontal="right" vertical="center"/>
    </xf>
    <xf numFmtId="0" fontId="29" fillId="26" borderId="13" xfId="0" applyFont="1" applyFill="1" applyBorder="1" applyAlignment="1">
      <alignment horizontal="center" vertical="center" shrinkToFit="1"/>
    </xf>
    <xf numFmtId="0" fontId="29" fillId="26" borderId="10" xfId="0" applyFont="1" applyFill="1" applyBorder="1" applyAlignment="1">
      <alignment horizontal="left" vertical="center" shrinkToFit="1"/>
    </xf>
    <xf numFmtId="41" fontId="29" fillId="26" borderId="14" xfId="35" applyFont="1" applyFill="1" applyBorder="1" applyAlignment="1">
      <alignment horizontal="center" vertical="center" wrapText="1"/>
    </xf>
    <xf numFmtId="176" fontId="30" fillId="26" borderId="21" xfId="0" applyNumberFormat="1" applyFont="1" applyFill="1" applyBorder="1" applyAlignment="1">
      <alignment horizontal="center" vertical="center" wrapText="1"/>
    </xf>
    <xf numFmtId="0" fontId="29" fillId="26" borderId="23" xfId="0" applyFont="1" applyFill="1" applyBorder="1" applyAlignment="1">
      <alignment horizontal="center" vertical="center" wrapText="1"/>
    </xf>
    <xf numFmtId="41" fontId="31" fillId="24" borderId="21" xfId="35" applyFont="1" applyFill="1" applyBorder="1" applyAlignment="1">
      <alignment horizontal="center" vertical="center"/>
    </xf>
    <xf numFmtId="41" fontId="29" fillId="26" borderId="18" xfId="35" applyFont="1" applyFill="1" applyBorder="1" applyAlignment="1">
      <alignment vertical="center"/>
    </xf>
    <xf numFmtId="41" fontId="29" fillId="24" borderId="12" xfId="35" applyFont="1" applyFill="1" applyBorder="1" applyAlignment="1">
      <alignment vertical="center"/>
    </xf>
    <xf numFmtId="176" fontId="29" fillId="26" borderId="21" xfId="35" applyNumberFormat="1" applyFont="1" applyFill="1" applyBorder="1" applyAlignment="1">
      <alignment vertical="center"/>
    </xf>
    <xf numFmtId="9" fontId="32" fillId="24" borderId="19" xfId="31" applyFont="1" applyFill="1" applyBorder="1" applyAlignment="1">
      <alignment horizontal="right" vertical="center"/>
    </xf>
    <xf numFmtId="0" fontId="29" fillId="26" borderId="19" xfId="0" applyFont="1" applyFill="1" applyBorder="1" applyAlignment="1">
      <alignment vertical="center" shrinkToFit="1"/>
    </xf>
    <xf numFmtId="0" fontId="29" fillId="26" borderId="10" xfId="0" applyFont="1" applyFill="1" applyBorder="1" applyAlignment="1">
      <alignment vertical="center" shrinkToFit="1"/>
    </xf>
    <xf numFmtId="41" fontId="30" fillId="26" borderId="22" xfId="35" applyFont="1" applyFill="1" applyBorder="1" applyAlignment="1">
      <alignment horizontal="right" vertical="center"/>
    </xf>
    <xf numFmtId="176" fontId="30" fillId="24" borderId="10" xfId="35" applyNumberFormat="1" applyFont="1" applyFill="1" applyBorder="1" applyAlignment="1">
      <alignment horizontal="right" vertical="center"/>
    </xf>
    <xf numFmtId="9" fontId="30" fillId="24" borderId="10" xfId="31" applyFont="1" applyFill="1" applyBorder="1" applyAlignment="1">
      <alignment horizontal="right" vertical="center"/>
    </xf>
    <xf numFmtId="41" fontId="30" fillId="24" borderId="16" xfId="35" applyFont="1" applyFill="1" applyBorder="1" applyAlignment="1">
      <alignment horizontal="right" vertical="center"/>
    </xf>
    <xf numFmtId="176" fontId="30" fillId="24" borderId="13" xfId="35" applyNumberFormat="1" applyFont="1" applyFill="1" applyBorder="1" applyAlignment="1">
      <alignment horizontal="right" vertical="center"/>
    </xf>
    <xf numFmtId="9" fontId="30" fillId="24" borderId="13" xfId="31" applyFont="1" applyFill="1" applyBorder="1" applyAlignment="1">
      <alignment horizontal="right" vertical="center"/>
    </xf>
    <xf numFmtId="41" fontId="30" fillId="24" borderId="17" xfId="35" applyFont="1" applyFill="1" applyBorder="1" applyAlignment="1">
      <alignment horizontal="right" vertical="center"/>
    </xf>
    <xf numFmtId="41" fontId="29" fillId="26" borderId="13" xfId="35" applyFont="1" applyFill="1" applyBorder="1" applyAlignment="1">
      <alignment horizontal="center" vertical="center" wrapText="1"/>
    </xf>
    <xf numFmtId="0" fontId="31" fillId="24" borderId="20" xfId="0" applyFont="1" applyFill="1" applyBorder="1" applyAlignment="1">
      <alignment horizontal="left" vertical="center" shrinkToFit="1"/>
    </xf>
    <xf numFmtId="41" fontId="31" fillId="24" borderId="20" xfId="35" applyNumberFormat="1" applyFont="1" applyFill="1" applyBorder="1" applyAlignment="1">
      <alignment horizontal="right" vertical="center" shrinkToFit="1"/>
    </xf>
    <xf numFmtId="41" fontId="32" fillId="24" borderId="20" xfId="35" applyFont="1" applyFill="1" applyBorder="1" applyAlignment="1">
      <alignment horizontal="right" vertical="center" shrinkToFit="1"/>
    </xf>
    <xf numFmtId="176" fontId="32" fillId="24" borderId="23" xfId="35" applyNumberFormat="1" applyFont="1" applyFill="1" applyBorder="1" applyAlignment="1">
      <alignment horizontal="right" vertical="center"/>
    </xf>
    <xf numFmtId="9" fontId="32" fillId="24" borderId="23" xfId="35" applyNumberFormat="1" applyFont="1" applyFill="1" applyBorder="1" applyAlignment="1">
      <alignment horizontal="right" vertical="center"/>
    </xf>
    <xf numFmtId="41" fontId="32" fillId="24" borderId="23" xfId="35" applyFont="1" applyFill="1" applyBorder="1" applyAlignment="1">
      <alignment horizontal="right" vertical="center" shrinkToFit="1"/>
    </xf>
    <xf numFmtId="0" fontId="29" fillId="26" borderId="19" xfId="0" applyFont="1" applyFill="1" applyBorder="1" applyAlignment="1">
      <alignment horizontal="left" vertical="center" shrinkToFit="1"/>
    </xf>
    <xf numFmtId="41" fontId="29" fillId="26" borderId="19" xfId="0" applyNumberFormat="1" applyFont="1" applyFill="1" applyBorder="1" applyAlignment="1">
      <alignment horizontal="right" vertical="center" shrinkToFit="1"/>
    </xf>
    <xf numFmtId="41" fontId="30" fillId="26" borderId="19" xfId="35" applyFont="1" applyFill="1" applyBorder="1" applyAlignment="1">
      <alignment horizontal="right" vertical="center" shrinkToFit="1"/>
    </xf>
    <xf numFmtId="0" fontId="29" fillId="27" borderId="19" xfId="0" applyFont="1" applyFill="1" applyBorder="1" applyAlignment="1">
      <alignment horizontal="left" vertical="center" shrinkToFit="1"/>
    </xf>
    <xf numFmtId="41" fontId="29" fillId="27" borderId="19" xfId="0" applyNumberFormat="1" applyFont="1" applyFill="1" applyBorder="1" applyAlignment="1">
      <alignment horizontal="right" vertical="center" shrinkToFit="1"/>
    </xf>
    <xf numFmtId="41" fontId="30" fillId="27" borderId="19" xfId="35" applyFont="1" applyFill="1" applyBorder="1" applyAlignment="1">
      <alignment horizontal="center" vertical="center" shrinkToFit="1"/>
    </xf>
    <xf numFmtId="41" fontId="29" fillId="26" borderId="22" xfId="35" applyFont="1" applyFill="1" applyBorder="1" applyAlignment="1">
      <alignment vertical="center" shrinkToFit="1"/>
    </xf>
    <xf numFmtId="41" fontId="29" fillId="26" borderId="16" xfId="35" applyFont="1" applyFill="1" applyBorder="1" applyAlignment="1">
      <alignment vertical="center" shrinkToFit="1"/>
    </xf>
    <xf numFmtId="9" fontId="30" fillId="26" borderId="19" xfId="35" applyNumberFormat="1" applyFont="1" applyFill="1" applyBorder="1" applyAlignment="1">
      <alignment horizontal="right" vertical="center"/>
    </xf>
    <xf numFmtId="41" fontId="30" fillId="26" borderId="19" xfId="35" applyFont="1" applyFill="1" applyBorder="1" applyAlignment="1">
      <alignment horizontal="right" vertical="center"/>
    </xf>
    <xf numFmtId="9" fontId="30" fillId="24" borderId="10" xfId="35" applyNumberFormat="1" applyFont="1" applyFill="1" applyBorder="1" applyAlignment="1">
      <alignment horizontal="right" vertical="center"/>
    </xf>
    <xf numFmtId="41" fontId="30" fillId="24" borderId="10" xfId="35" applyFont="1" applyFill="1" applyBorder="1" applyAlignment="1">
      <alignment horizontal="right" vertical="center"/>
    </xf>
    <xf numFmtId="9" fontId="30" fillId="24" borderId="13" xfId="35" applyNumberFormat="1" applyFont="1" applyFill="1" applyBorder="1" applyAlignment="1">
      <alignment horizontal="right" vertical="center"/>
    </xf>
    <xf numFmtId="41" fontId="30" fillId="24" borderId="13" xfId="35" applyFont="1" applyFill="1" applyBorder="1" applyAlignment="1">
      <alignment horizontal="right" vertical="center"/>
    </xf>
    <xf numFmtId="176" fontId="30" fillId="26" borderId="23" xfId="35" applyNumberFormat="1" applyFont="1" applyFill="1" applyBorder="1" applyAlignment="1">
      <alignment horizontal="right" vertical="center"/>
    </xf>
    <xf numFmtId="9" fontId="30" fillId="26" borderId="23" xfId="35" applyNumberFormat="1" applyFont="1" applyFill="1" applyBorder="1" applyAlignment="1">
      <alignment horizontal="right" vertical="center"/>
    </xf>
    <xf numFmtId="41" fontId="30" fillId="26" borderId="23" xfId="35" applyFont="1" applyFill="1" applyBorder="1" applyAlignment="1">
      <alignment horizontal="right" vertical="center"/>
    </xf>
    <xf numFmtId="9" fontId="30" fillId="26" borderId="19" xfId="31" applyFont="1" applyFill="1" applyBorder="1" applyAlignment="1">
      <alignment horizontal="right" vertical="center"/>
    </xf>
    <xf numFmtId="0" fontId="29" fillId="0" borderId="10" xfId="0" applyFont="1" applyFill="1" applyBorder="1" applyAlignment="1">
      <alignment vertical="center" shrinkToFit="1"/>
    </xf>
    <xf numFmtId="41" fontId="29" fillId="0" borderId="16" xfId="35" applyFont="1" applyFill="1" applyBorder="1" applyAlignment="1">
      <alignment vertical="center" shrinkToFit="1"/>
    </xf>
    <xf numFmtId="0" fontId="29" fillId="0" borderId="13" xfId="0" applyFont="1" applyFill="1" applyBorder="1" applyAlignment="1">
      <alignment vertical="center" shrinkToFit="1"/>
    </xf>
    <xf numFmtId="41" fontId="29" fillId="0" borderId="17" xfId="35" applyFont="1" applyFill="1" applyBorder="1" applyAlignment="1">
      <alignment vertical="center" shrinkToFit="1"/>
    </xf>
    <xf numFmtId="41" fontId="29" fillId="26" borderId="19" xfId="35" applyFont="1" applyFill="1" applyBorder="1" applyAlignment="1">
      <alignment vertical="center" shrinkToFit="1"/>
    </xf>
    <xf numFmtId="41" fontId="29" fillId="0" borderId="10" xfId="35" applyFont="1" applyFill="1" applyBorder="1" applyAlignment="1">
      <alignment vertical="center" shrinkToFit="1"/>
    </xf>
    <xf numFmtId="9" fontId="29" fillId="26" borderId="19" xfId="31" applyFont="1" applyFill="1" applyBorder="1" applyAlignment="1">
      <alignment vertical="center" shrinkToFit="1"/>
    </xf>
    <xf numFmtId="9" fontId="29" fillId="0" borderId="10" xfId="31" applyFont="1" applyFill="1" applyBorder="1" applyAlignment="1">
      <alignment vertical="center" shrinkToFit="1"/>
    </xf>
    <xf numFmtId="9" fontId="30" fillId="0" borderId="10" xfId="31" applyFont="1" applyFill="1" applyBorder="1" applyAlignment="1">
      <alignment horizontal="right" vertical="center"/>
    </xf>
    <xf numFmtId="41" fontId="31" fillId="24" borderId="24" xfId="35" applyNumberFormat="1" applyFont="1" applyFill="1" applyBorder="1" applyAlignment="1">
      <alignment horizontal="right" vertical="center" shrinkToFit="1"/>
    </xf>
    <xf numFmtId="0" fontId="29" fillId="26" borderId="13" xfId="0" applyFont="1" applyFill="1" applyBorder="1" applyAlignment="1">
      <alignment horizontal="center" vertical="center" shrinkToFit="1"/>
    </xf>
    <xf numFmtId="9" fontId="30" fillId="0" borderId="10" xfId="31" applyFont="1" applyFill="1" applyBorder="1" applyAlignment="1">
      <alignment horizontal="right" vertical="center"/>
    </xf>
    <xf numFmtId="41" fontId="29" fillId="26" borderId="32" xfId="35" applyFont="1" applyFill="1" applyBorder="1" applyAlignment="1">
      <alignment horizontal="center" vertical="center" wrapText="1"/>
    </xf>
    <xf numFmtId="176" fontId="30" fillId="26" borderId="31" xfId="0" applyNumberFormat="1" applyFont="1" applyFill="1" applyBorder="1" applyAlignment="1">
      <alignment horizontal="center" vertical="center" wrapText="1"/>
    </xf>
    <xf numFmtId="0" fontId="29" fillId="26" borderId="32" xfId="0" applyFont="1" applyFill="1" applyBorder="1" applyAlignment="1">
      <alignment horizontal="center" vertical="center" wrapText="1"/>
    </xf>
    <xf numFmtId="9" fontId="32" fillId="24" borderId="29" xfId="31" applyFont="1" applyFill="1" applyBorder="1" applyAlignment="1">
      <alignment horizontal="right" vertical="center"/>
    </xf>
    <xf numFmtId="9" fontId="30" fillId="26" borderId="29" xfId="31" applyFont="1" applyFill="1" applyBorder="1" applyAlignment="1">
      <alignment horizontal="right" vertical="center"/>
    </xf>
    <xf numFmtId="41" fontId="29" fillId="26" borderId="30" xfId="35" applyFont="1" applyFill="1" applyBorder="1" applyAlignment="1">
      <alignment horizontal="center" vertical="center" wrapText="1"/>
    </xf>
    <xf numFmtId="0" fontId="27" fillId="24" borderId="0" xfId="0" applyFont="1" applyFill="1" applyAlignment="1">
      <alignment horizontal="left" vertical="center" shrinkToFit="1"/>
    </xf>
    <xf numFmtId="41" fontId="29" fillId="26" borderId="19" xfId="35" applyFont="1" applyFill="1" applyBorder="1" applyAlignment="1">
      <alignment horizontal="right" vertical="center"/>
    </xf>
    <xf numFmtId="41" fontId="29" fillId="26" borderId="13" xfId="35" applyFont="1" applyFill="1" applyBorder="1" applyAlignment="1">
      <alignment horizontal="right" vertical="center"/>
    </xf>
    <xf numFmtId="9" fontId="29" fillId="26" borderId="29" xfId="0" applyNumberFormat="1" applyFont="1" applyFill="1" applyBorder="1" applyAlignment="1">
      <alignment horizontal="center" vertical="center" wrapText="1"/>
    </xf>
    <xf numFmtId="9" fontId="29" fillId="26" borderId="13" xfId="0" applyNumberFormat="1" applyFont="1" applyFill="1" applyBorder="1" applyAlignment="1">
      <alignment horizontal="center" vertical="center" wrapText="1"/>
    </xf>
    <xf numFmtId="41" fontId="30" fillId="0" borderId="16" xfId="35" applyFont="1" applyFill="1" applyBorder="1" applyAlignment="1">
      <alignment horizontal="center" vertical="center"/>
    </xf>
    <xf numFmtId="41" fontId="30" fillId="0" borderId="17" xfId="35" applyFont="1" applyFill="1" applyBorder="1" applyAlignment="1">
      <alignment horizontal="center" vertical="center"/>
    </xf>
    <xf numFmtId="9" fontId="30" fillId="0" borderId="10" xfId="31" applyFont="1" applyFill="1" applyBorder="1" applyAlignment="1">
      <alignment horizontal="center" vertical="center"/>
    </xf>
    <xf numFmtId="9" fontId="30" fillId="0" borderId="13" xfId="31" applyFont="1" applyFill="1" applyBorder="1" applyAlignment="1">
      <alignment horizontal="center" vertical="center"/>
    </xf>
    <xf numFmtId="176" fontId="29" fillId="26" borderId="18" xfId="35" applyNumberFormat="1" applyFont="1" applyFill="1" applyBorder="1" applyAlignment="1">
      <alignment horizontal="left" vertical="center"/>
    </xf>
    <xf numFmtId="176" fontId="29" fillId="26" borderId="15" xfId="35" applyNumberFormat="1" applyFont="1" applyFill="1" applyBorder="1" applyAlignment="1">
      <alignment horizontal="left" vertical="center"/>
    </xf>
    <xf numFmtId="176" fontId="29" fillId="26" borderId="18" xfId="35" applyNumberFormat="1" applyFont="1" applyFill="1" applyBorder="1" applyAlignment="1">
      <alignment horizontal="right" vertical="center"/>
    </xf>
    <xf numFmtId="176" fontId="29" fillId="26" borderId="15" xfId="35" applyNumberFormat="1" applyFont="1" applyFill="1" applyBorder="1" applyAlignment="1">
      <alignment horizontal="right" vertical="center"/>
    </xf>
    <xf numFmtId="176" fontId="29" fillId="26" borderId="19" xfId="35" applyNumberFormat="1" applyFont="1" applyFill="1" applyBorder="1" applyAlignment="1">
      <alignment horizontal="right" vertical="center"/>
    </xf>
    <xf numFmtId="176" fontId="29" fillId="26" borderId="13" xfId="35" applyNumberFormat="1" applyFont="1" applyFill="1" applyBorder="1" applyAlignment="1">
      <alignment horizontal="right" vertical="center"/>
    </xf>
    <xf numFmtId="9" fontId="29" fillId="26" borderId="30" xfId="0" applyNumberFormat="1" applyFont="1" applyFill="1" applyBorder="1" applyAlignment="1">
      <alignment horizontal="center" vertical="center" wrapText="1"/>
    </xf>
    <xf numFmtId="9" fontId="29" fillId="26" borderId="31" xfId="0" applyNumberFormat="1" applyFont="1" applyFill="1" applyBorder="1" applyAlignment="1">
      <alignment horizontal="center" vertical="center" wrapText="1"/>
    </xf>
    <xf numFmtId="178" fontId="29" fillId="0" borderId="10" xfId="0" applyNumberFormat="1" applyFont="1" applyFill="1" applyBorder="1" applyAlignment="1">
      <alignment horizontal="center" vertical="center" shrinkToFit="1"/>
    </xf>
    <xf numFmtId="178" fontId="29" fillId="0" borderId="13" xfId="0" applyNumberFormat="1" applyFont="1" applyFill="1" applyBorder="1" applyAlignment="1">
      <alignment horizontal="center" vertical="center" shrinkToFit="1"/>
    </xf>
    <xf numFmtId="41" fontId="29" fillId="0" borderId="10" xfId="35" applyFont="1" applyFill="1" applyBorder="1" applyAlignment="1">
      <alignment horizontal="center" vertical="center" shrinkToFit="1"/>
    </xf>
    <xf numFmtId="41" fontId="29" fillId="0" borderId="13" xfId="35" applyFont="1" applyFill="1" applyBorder="1" applyAlignment="1">
      <alignment horizontal="center" vertical="center" shrinkToFit="1"/>
    </xf>
    <xf numFmtId="41" fontId="30" fillId="0" borderId="10" xfId="35" applyFont="1" applyFill="1" applyBorder="1" applyAlignment="1">
      <alignment horizontal="center" vertical="center" shrinkToFit="1"/>
    </xf>
    <xf numFmtId="41" fontId="30" fillId="0" borderId="13" xfId="35" applyFont="1" applyFill="1" applyBorder="1" applyAlignment="1">
      <alignment horizontal="center" vertical="center" shrinkToFit="1"/>
    </xf>
    <xf numFmtId="176" fontId="30" fillId="0" borderId="10" xfId="35" applyNumberFormat="1" applyFont="1" applyFill="1" applyBorder="1" applyAlignment="1">
      <alignment horizontal="right" vertical="center"/>
    </xf>
    <xf numFmtId="176" fontId="30" fillId="0" borderId="13" xfId="35" applyNumberFormat="1" applyFont="1" applyFill="1" applyBorder="1" applyAlignment="1">
      <alignment horizontal="right" vertical="center"/>
    </xf>
    <xf numFmtId="9" fontId="30" fillId="0" borderId="10" xfId="31" applyFont="1" applyFill="1" applyBorder="1" applyAlignment="1">
      <alignment horizontal="right" vertical="center"/>
    </xf>
    <xf numFmtId="9" fontId="30" fillId="0" borderId="13" xfId="31" applyFont="1" applyFill="1" applyBorder="1" applyAlignment="1">
      <alignment horizontal="right" vertical="center"/>
    </xf>
    <xf numFmtId="0" fontId="27" fillId="24" borderId="0" xfId="0" applyFont="1" applyFill="1" applyAlignment="1">
      <alignment horizontal="center" vertical="center" shrinkToFit="1"/>
    </xf>
    <xf numFmtId="0" fontId="29" fillId="26" borderId="19" xfId="0" applyFont="1" applyFill="1" applyBorder="1" applyAlignment="1">
      <alignment horizontal="center" vertical="center" shrinkToFit="1"/>
    </xf>
    <xf numFmtId="0" fontId="29" fillId="26" borderId="13" xfId="0" applyFont="1" applyFill="1" applyBorder="1" applyAlignment="1">
      <alignment horizontal="center" vertical="center" shrinkToFit="1"/>
    </xf>
    <xf numFmtId="0" fontId="29" fillId="26" borderId="29" xfId="0" applyFont="1" applyFill="1" applyBorder="1" applyAlignment="1">
      <alignment horizontal="center" vertical="center" shrinkToFit="1"/>
    </xf>
    <xf numFmtId="0" fontId="29" fillId="26" borderId="30" xfId="0" applyFont="1" applyFill="1" applyBorder="1" applyAlignment="1">
      <alignment horizontal="center" vertical="center" shrinkToFit="1"/>
    </xf>
    <xf numFmtId="0" fontId="29" fillId="26" borderId="31" xfId="0" applyFont="1" applyFill="1" applyBorder="1" applyAlignment="1">
      <alignment horizontal="center" vertical="center" shrinkToFit="1"/>
    </xf>
    <xf numFmtId="9" fontId="29" fillId="26" borderId="20" xfId="0" applyNumberFormat="1" applyFont="1" applyFill="1" applyBorder="1" applyAlignment="1">
      <alignment horizontal="center" vertical="center" wrapText="1"/>
    </xf>
    <xf numFmtId="9" fontId="29" fillId="26" borderId="21" xfId="0" applyNumberFormat="1" applyFont="1" applyFill="1" applyBorder="1" applyAlignment="1">
      <alignment horizontal="center" vertical="center" wrapText="1"/>
    </xf>
    <xf numFmtId="0" fontId="29" fillId="26" borderId="20" xfId="0" applyFont="1" applyFill="1" applyBorder="1" applyAlignment="1">
      <alignment horizontal="center" vertical="center" shrinkToFit="1"/>
    </xf>
    <xf numFmtId="0" fontId="29" fillId="26" borderId="21" xfId="0" applyFont="1" applyFill="1" applyBorder="1" applyAlignment="1">
      <alignment horizontal="center" vertical="center" shrinkToFit="1"/>
    </xf>
  </cellXfs>
  <cellStyles count="275">
    <cellStyle name="20% - 강조색1" xfId="1" builtinId="30" customBuiltin="1"/>
    <cellStyle name="20% - 강조색1 2" xfId="67"/>
    <cellStyle name="20% - 강조색1 2 2" xfId="68"/>
    <cellStyle name="20% - 강조색1 3" xfId="69"/>
    <cellStyle name="20% - 강조색1 4" xfId="70"/>
    <cellStyle name="20% - 강조색2" xfId="2" builtinId="34" customBuiltin="1"/>
    <cellStyle name="20% - 강조색2 2" xfId="71"/>
    <cellStyle name="20% - 강조색2 2 2" xfId="72"/>
    <cellStyle name="20% - 강조색2 3" xfId="73"/>
    <cellStyle name="20% - 강조색2 4" xfId="74"/>
    <cellStyle name="20% - 강조색3" xfId="3" builtinId="38" customBuiltin="1"/>
    <cellStyle name="20% - 강조색3 2" xfId="75"/>
    <cellStyle name="20% - 강조색3 2 2" xfId="76"/>
    <cellStyle name="20% - 강조색3 3" xfId="77"/>
    <cellStyle name="20% - 강조색3 4" xfId="78"/>
    <cellStyle name="20% - 강조색4" xfId="4" builtinId="42" customBuiltin="1"/>
    <cellStyle name="20% - 강조색4 2" xfId="79"/>
    <cellStyle name="20% - 강조색4 2 2" xfId="80"/>
    <cellStyle name="20% - 강조색4 3" xfId="81"/>
    <cellStyle name="20% - 강조색4 4" xfId="82"/>
    <cellStyle name="20% - 강조색5" xfId="5" builtinId="46" customBuiltin="1"/>
    <cellStyle name="20% - 강조색5 2" xfId="83"/>
    <cellStyle name="20% - 강조색5 2 2" xfId="84"/>
    <cellStyle name="20% - 강조색5 3" xfId="85"/>
    <cellStyle name="20% - 강조색5 4" xfId="86"/>
    <cellStyle name="20% - 강조색6" xfId="6" builtinId="50" customBuiltin="1"/>
    <cellStyle name="20% - 강조색6 2" xfId="87"/>
    <cellStyle name="20% - 강조색6 2 2" xfId="88"/>
    <cellStyle name="20% - 강조색6 3" xfId="89"/>
    <cellStyle name="20% - 강조색6 4" xfId="90"/>
    <cellStyle name="40% - 강조색1" xfId="7" builtinId="31" customBuiltin="1"/>
    <cellStyle name="40% - 강조색1 2" xfId="91"/>
    <cellStyle name="40% - 강조색1 2 2" xfId="92"/>
    <cellStyle name="40% - 강조색1 3" xfId="93"/>
    <cellStyle name="40% - 강조색1 4" xfId="94"/>
    <cellStyle name="40% - 강조색2" xfId="8" builtinId="35" customBuiltin="1"/>
    <cellStyle name="40% - 강조색2 2" xfId="95"/>
    <cellStyle name="40% - 강조색2 2 2" xfId="96"/>
    <cellStyle name="40% - 강조색2 3" xfId="97"/>
    <cellStyle name="40% - 강조색2 4" xfId="98"/>
    <cellStyle name="40% - 강조색3" xfId="9" builtinId="39" customBuiltin="1"/>
    <cellStyle name="40% - 강조색3 2" xfId="99"/>
    <cellStyle name="40% - 강조색3 2 2" xfId="100"/>
    <cellStyle name="40% - 강조색3 3" xfId="101"/>
    <cellStyle name="40% - 강조색3 4" xfId="102"/>
    <cellStyle name="40% - 강조색4" xfId="10" builtinId="43" customBuiltin="1"/>
    <cellStyle name="40% - 강조색4 2" xfId="103"/>
    <cellStyle name="40% - 강조색4 2 2" xfId="104"/>
    <cellStyle name="40% - 강조색4 3" xfId="105"/>
    <cellStyle name="40% - 강조색4 4" xfId="106"/>
    <cellStyle name="40% - 강조색5" xfId="11" builtinId="47" customBuiltin="1"/>
    <cellStyle name="40% - 강조색5 2" xfId="107"/>
    <cellStyle name="40% - 강조색5 2 2" xfId="108"/>
    <cellStyle name="40% - 강조색5 3" xfId="109"/>
    <cellStyle name="40% - 강조색5 4" xfId="110"/>
    <cellStyle name="40% - 강조색6" xfId="12" builtinId="51" customBuiltin="1"/>
    <cellStyle name="40% - 강조색6 2" xfId="111"/>
    <cellStyle name="40% - 강조색6 2 2" xfId="112"/>
    <cellStyle name="40% - 강조색6 3" xfId="113"/>
    <cellStyle name="40% - 강조색6 4" xfId="114"/>
    <cellStyle name="60% - 강조색1" xfId="13" builtinId="32" customBuiltin="1"/>
    <cellStyle name="60% - 강조색1 2" xfId="115"/>
    <cellStyle name="60% - 강조색1 2 2" xfId="116"/>
    <cellStyle name="60% - 강조색1 3" xfId="117"/>
    <cellStyle name="60% - 강조색1 4" xfId="118"/>
    <cellStyle name="60% - 강조색2" xfId="14" builtinId="36" customBuiltin="1"/>
    <cellStyle name="60% - 강조색2 2" xfId="119"/>
    <cellStyle name="60% - 강조색2 2 2" xfId="120"/>
    <cellStyle name="60% - 강조색2 3" xfId="121"/>
    <cellStyle name="60% - 강조색2 4" xfId="122"/>
    <cellStyle name="60% - 강조색3" xfId="15" builtinId="40" customBuiltin="1"/>
    <cellStyle name="60% - 강조색3 2" xfId="123"/>
    <cellStyle name="60% - 강조색3 2 2" xfId="124"/>
    <cellStyle name="60% - 강조색3 3" xfId="125"/>
    <cellStyle name="60% - 강조색3 4" xfId="126"/>
    <cellStyle name="60% - 강조색4" xfId="16" builtinId="44" customBuiltin="1"/>
    <cellStyle name="60% - 강조색4 2" xfId="127"/>
    <cellStyle name="60% - 강조색4 2 2" xfId="128"/>
    <cellStyle name="60% - 강조색4 3" xfId="129"/>
    <cellStyle name="60% - 강조색4 4" xfId="130"/>
    <cellStyle name="60% - 강조색5" xfId="17" builtinId="48" customBuiltin="1"/>
    <cellStyle name="60% - 강조색5 2" xfId="131"/>
    <cellStyle name="60% - 강조색5 2 2" xfId="132"/>
    <cellStyle name="60% - 강조색5 3" xfId="133"/>
    <cellStyle name="60% - 강조색5 4" xfId="134"/>
    <cellStyle name="60% - 강조색6" xfId="18" builtinId="52" customBuiltin="1"/>
    <cellStyle name="60% - 강조색6 2" xfId="135"/>
    <cellStyle name="60% - 강조색6 2 2" xfId="136"/>
    <cellStyle name="60% - 강조색6 3" xfId="137"/>
    <cellStyle name="60% - 강조색6 4" xfId="138"/>
    <cellStyle name="Comma [0]_Book1" xfId="19"/>
    <cellStyle name="Normal_Book1" xfId="20"/>
    <cellStyle name="강조색1" xfId="21" builtinId="29" customBuiltin="1"/>
    <cellStyle name="강조색1 2" xfId="139"/>
    <cellStyle name="강조색1 2 2" xfId="140"/>
    <cellStyle name="강조색1 3" xfId="141"/>
    <cellStyle name="강조색1 4" xfId="142"/>
    <cellStyle name="강조색2" xfId="22" builtinId="33" customBuiltin="1"/>
    <cellStyle name="강조색2 2" xfId="143"/>
    <cellStyle name="강조색2 2 2" xfId="144"/>
    <cellStyle name="강조색2 3" xfId="145"/>
    <cellStyle name="강조색2 4" xfId="146"/>
    <cellStyle name="강조색3" xfId="23" builtinId="37" customBuiltin="1"/>
    <cellStyle name="강조색3 2" xfId="63"/>
    <cellStyle name="강조색3 2 2" xfId="147"/>
    <cellStyle name="강조색3 3" xfId="148"/>
    <cellStyle name="강조색3 4" xfId="149"/>
    <cellStyle name="강조색4" xfId="24" builtinId="41" customBuiltin="1"/>
    <cellStyle name="강조색4 2" xfId="150"/>
    <cellStyle name="강조색4 2 2" xfId="151"/>
    <cellStyle name="강조색4 3" xfId="152"/>
    <cellStyle name="강조색4 4" xfId="153"/>
    <cellStyle name="강조색5" xfId="25" builtinId="45" customBuiltin="1"/>
    <cellStyle name="강조색5 2" xfId="154"/>
    <cellStyle name="강조색5 2 2" xfId="155"/>
    <cellStyle name="강조색5 3" xfId="156"/>
    <cellStyle name="강조색5 4" xfId="157"/>
    <cellStyle name="강조색6" xfId="26" builtinId="49" customBuiltin="1"/>
    <cellStyle name="강조색6 2" xfId="158"/>
    <cellStyle name="강조색6 2 2" xfId="159"/>
    <cellStyle name="강조색6 3" xfId="160"/>
    <cellStyle name="강조색6 4" xfId="161"/>
    <cellStyle name="경고문" xfId="27" builtinId="11" customBuiltin="1"/>
    <cellStyle name="경고문 2" xfId="162"/>
    <cellStyle name="경고문 2 2" xfId="163"/>
    <cellStyle name="경고문 3" xfId="164"/>
    <cellStyle name="경고문 4" xfId="165"/>
    <cellStyle name="계산" xfId="28" builtinId="22" customBuiltin="1"/>
    <cellStyle name="계산 2" xfId="166"/>
    <cellStyle name="계산 2 2" xfId="167"/>
    <cellStyle name="계산 3" xfId="168"/>
    <cellStyle name="계산 4" xfId="169"/>
    <cellStyle name="나쁨" xfId="29" builtinId="27" customBuiltin="1"/>
    <cellStyle name="나쁨 2" xfId="170"/>
    <cellStyle name="나쁨 2 2" xfId="171"/>
    <cellStyle name="나쁨 3" xfId="172"/>
    <cellStyle name="나쁨 4" xfId="173"/>
    <cellStyle name="메모" xfId="30" builtinId="10" customBuiltin="1"/>
    <cellStyle name="메모 2" xfId="174"/>
    <cellStyle name="메모 2 2" xfId="175"/>
    <cellStyle name="메모 3" xfId="176"/>
    <cellStyle name="메모 4" xfId="177"/>
    <cellStyle name="백분율" xfId="31" builtinId="5"/>
    <cellStyle name="백분율 2" xfId="49"/>
    <cellStyle name="백분율 2 2" xfId="50"/>
    <cellStyle name="백분율 2 3" xfId="178"/>
    <cellStyle name="백분율 2 4" xfId="179"/>
    <cellStyle name="백분율 3" xfId="51"/>
    <cellStyle name="백분율 3 2" xfId="180"/>
    <cellStyle name="백분율 3 3" xfId="181"/>
    <cellStyle name="백분율 4" xfId="66"/>
    <cellStyle name="백분율 5" xfId="182"/>
    <cellStyle name="백분율 6" xfId="183"/>
    <cellStyle name="백분율 7" xfId="184"/>
    <cellStyle name="보통" xfId="32" builtinId="28" customBuiltin="1"/>
    <cellStyle name="보통 2" xfId="185"/>
    <cellStyle name="보통 2 2" xfId="186"/>
    <cellStyle name="보통 3" xfId="187"/>
    <cellStyle name="보통 4" xfId="188"/>
    <cellStyle name="설명 텍스트" xfId="33" builtinId="53" customBuiltin="1"/>
    <cellStyle name="설명 텍스트 2" xfId="189"/>
    <cellStyle name="설명 텍스트 2 2" xfId="190"/>
    <cellStyle name="설명 텍스트 3" xfId="191"/>
    <cellStyle name="설명 텍스트 4" xfId="192"/>
    <cellStyle name="셀 확인" xfId="34" builtinId="23" customBuiltin="1"/>
    <cellStyle name="셀 확인 2" xfId="193"/>
    <cellStyle name="셀 확인 2 2" xfId="194"/>
    <cellStyle name="셀 확인 3" xfId="195"/>
    <cellStyle name="셀 확인 4" xfId="196"/>
    <cellStyle name="쉼표 [0]" xfId="35" builtinId="6"/>
    <cellStyle name="쉼표 [0] 2" xfId="52"/>
    <cellStyle name="쉼표 [0] 2 2" xfId="36"/>
    <cellStyle name="쉼표 [0] 2 3" xfId="53"/>
    <cellStyle name="쉼표 [0] 2 4" xfId="197"/>
    <cellStyle name="쉼표 [0] 2 5" xfId="198"/>
    <cellStyle name="쉼표 [0] 2 6" xfId="199"/>
    <cellStyle name="쉼표 [0] 3" xfId="54"/>
    <cellStyle name="쉼표 [0] 3 2" xfId="200"/>
    <cellStyle name="쉼표 [0] 3 3" xfId="201"/>
    <cellStyle name="쉼표 [0] 4" xfId="55"/>
    <cellStyle name="쉼표 [0] 4 2" xfId="202"/>
    <cellStyle name="쉼표 [0] 4 3" xfId="203"/>
    <cellStyle name="쉼표 [0] 4 4" xfId="204"/>
    <cellStyle name="쉼표 [0] 5" xfId="65"/>
    <cellStyle name="쉼표 [0] 5 2" xfId="205"/>
    <cellStyle name="쉼표 [0] 6" xfId="206"/>
    <cellStyle name="쉼표 [0] 7" xfId="207"/>
    <cellStyle name="쉼표 [0] 8" xfId="208"/>
    <cellStyle name="쉼표 2" xfId="209"/>
    <cellStyle name="연결된 셀" xfId="37" builtinId="24" customBuiltin="1"/>
    <cellStyle name="연결된 셀 2" xfId="210"/>
    <cellStyle name="연결된 셀 2 2" xfId="211"/>
    <cellStyle name="연결된 셀 3" xfId="212"/>
    <cellStyle name="연결된 셀 4" xfId="213"/>
    <cellStyle name="요약" xfId="38" builtinId="25" customBuiltin="1"/>
    <cellStyle name="요약 2" xfId="214"/>
    <cellStyle name="요약 2 2" xfId="215"/>
    <cellStyle name="요약 3" xfId="216"/>
    <cellStyle name="요약 4" xfId="217"/>
    <cellStyle name="입력" xfId="39" builtinId="20" customBuiltin="1"/>
    <cellStyle name="입력 2" xfId="218"/>
    <cellStyle name="입력 2 2" xfId="219"/>
    <cellStyle name="입력 3" xfId="220"/>
    <cellStyle name="입력 4" xfId="221"/>
    <cellStyle name="제목" xfId="40" builtinId="15" customBuiltin="1"/>
    <cellStyle name="제목 1" xfId="41" builtinId="16" customBuiltin="1"/>
    <cellStyle name="제목 1 2" xfId="222"/>
    <cellStyle name="제목 1 2 2" xfId="223"/>
    <cellStyle name="제목 1 3" xfId="224"/>
    <cellStyle name="제목 1 4" xfId="225"/>
    <cellStyle name="제목 2" xfId="42" builtinId="17" customBuiltin="1"/>
    <cellStyle name="제목 2 2" xfId="226"/>
    <cellStyle name="제목 2 2 2" xfId="227"/>
    <cellStyle name="제목 2 3" xfId="228"/>
    <cellStyle name="제목 2 4" xfId="229"/>
    <cellStyle name="제목 3" xfId="43" builtinId="18" customBuiltin="1"/>
    <cellStyle name="제목 3 2" xfId="230"/>
    <cellStyle name="제목 3 2 2" xfId="231"/>
    <cellStyle name="제목 3 3" xfId="232"/>
    <cellStyle name="제목 3 4" xfId="233"/>
    <cellStyle name="제목 4" xfId="44" builtinId="19" customBuiltin="1"/>
    <cellStyle name="제목 4 2" xfId="234"/>
    <cellStyle name="제목 4 2 2" xfId="235"/>
    <cellStyle name="제목 4 3" xfId="236"/>
    <cellStyle name="제목 4 4" xfId="237"/>
    <cellStyle name="제목 5" xfId="238"/>
    <cellStyle name="제목 5 2" xfId="239"/>
    <cellStyle name="제목 6" xfId="240"/>
    <cellStyle name="제목 7" xfId="241"/>
    <cellStyle name="좋음" xfId="45" builtinId="26" customBuiltin="1"/>
    <cellStyle name="좋음 2" xfId="62"/>
    <cellStyle name="좋음 2 2" xfId="242"/>
    <cellStyle name="좋음 3" xfId="243"/>
    <cellStyle name="좋음 4" xfId="244"/>
    <cellStyle name="출력" xfId="46" builtinId="21" customBuiltin="1"/>
    <cellStyle name="출력 2" xfId="245"/>
    <cellStyle name="출력 2 2" xfId="246"/>
    <cellStyle name="출력 2 2 2" xfId="247"/>
    <cellStyle name="출력 2 2 2 2" xfId="248"/>
    <cellStyle name="출력 2 3" xfId="249"/>
    <cellStyle name="출력 2 3 2" xfId="250"/>
    <cellStyle name="출력 3" xfId="251"/>
    <cellStyle name="출력 3 2" xfId="252"/>
    <cellStyle name="출력 3 2 2" xfId="253"/>
    <cellStyle name="출력 4" xfId="254"/>
    <cellStyle name="출력 5" xfId="255"/>
    <cellStyle name="출력 5 2" xfId="256"/>
    <cellStyle name="통화 [0]" xfId="47" builtinId="7"/>
    <cellStyle name="통화 [0] 2" xfId="257"/>
    <cellStyle name="통화 [0] 3" xfId="258"/>
    <cellStyle name="표준" xfId="0" builtinId="0"/>
    <cellStyle name="표준 2" xfId="56"/>
    <cellStyle name="표준 2 2" xfId="57"/>
    <cellStyle name="표준 2 2 2" xfId="259"/>
    <cellStyle name="표준 2 2 3" xfId="260"/>
    <cellStyle name="표준 2 3" xfId="64"/>
    <cellStyle name="표준 2 4" xfId="261"/>
    <cellStyle name="표준 2 5" xfId="262"/>
    <cellStyle name="표준 3" xfId="48"/>
    <cellStyle name="표준 3 2" xfId="58"/>
    <cellStyle name="표준 3 3" xfId="263"/>
    <cellStyle name="표준 3 4" xfId="264"/>
    <cellStyle name="표준 4" xfId="59"/>
    <cellStyle name="표준 4 2" xfId="60"/>
    <cellStyle name="표준 4 3" xfId="265"/>
    <cellStyle name="표준 4 4" xfId="266"/>
    <cellStyle name="표준 5" xfId="61"/>
    <cellStyle name="표준 5 2" xfId="267"/>
    <cellStyle name="표준 5 3" xfId="268"/>
    <cellStyle name="표준 5 4" xfId="269"/>
    <cellStyle name="표준 5 5" xfId="270"/>
    <cellStyle name="표준 6" xfId="271"/>
    <cellStyle name="표준 6 2" xfId="272"/>
    <cellStyle name="표준 6 3" xfId="273"/>
    <cellStyle name="하이퍼링크 2" xfId="274"/>
  </cellStyles>
  <dxfs count="0"/>
  <tableStyles count="0" defaultTableStyle="TableStyleMedium9" defaultPivotStyle="PivotStyleLight16"/>
  <colors>
    <mruColors>
      <color rgb="FFFFFFCC"/>
      <color rgb="FFFFFF66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E1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>
          <a:outerShdw dist="35921" dir="2700000" algn="ctr" rotWithShape="0">
            <a:srgbClr val="000000"/>
          </a:outerShdw>
        </a:effec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E1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>
          <a:outerShdw dist="35921" dir="2700000" algn="ctr" rotWithShape="0">
            <a:srgbClr val="000000"/>
          </a:outerShdw>
        </a:effec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4"/>
  <dimension ref="A1:N42"/>
  <sheetViews>
    <sheetView showGridLines="0" tabSelected="1" view="pageBreakPreview" zoomScaleNormal="80" zoomScaleSheetLayoutView="100" workbookViewId="0">
      <pane ySplit="7" topLeftCell="A8" activePane="bottomLeft" state="frozen"/>
      <selection pane="bottomLeft" activeCell="D19" sqref="D19"/>
    </sheetView>
  </sheetViews>
  <sheetFormatPr defaultRowHeight="16.5"/>
  <cols>
    <col min="1" max="1" width="20.5546875" style="49" customWidth="1"/>
    <col min="2" max="2" width="11.44140625" style="49" customWidth="1"/>
    <col min="3" max="3" width="11.44140625" style="50" customWidth="1"/>
    <col min="4" max="4" width="8.6640625" style="14" customWidth="1"/>
    <col min="5" max="6" width="8.6640625" style="13" customWidth="1"/>
    <col min="7" max="7" width="8.88671875" style="13" hidden="1" customWidth="1"/>
    <col min="8" max="8" width="20.5546875" style="51" customWidth="1"/>
    <col min="9" max="9" width="11.44140625" style="51" customWidth="1"/>
    <col min="10" max="10" width="11.44140625" style="52" customWidth="1"/>
    <col min="11" max="11" width="8.6640625" style="16" customWidth="1"/>
    <col min="12" max="13" width="8.6640625" style="17" customWidth="1"/>
    <col min="14" max="14" width="8.88671875" style="1" hidden="1" customWidth="1"/>
    <col min="15" max="16384" width="8.88671875" style="1"/>
  </cols>
  <sheetData>
    <row r="1" spans="1:14" ht="24" customHeight="1">
      <c r="A1" s="149" t="s">
        <v>24</v>
      </c>
      <c r="B1" s="149"/>
      <c r="C1" s="149"/>
      <c r="D1" s="149"/>
      <c r="E1" s="149"/>
      <c r="F1" s="149"/>
      <c r="G1" s="149"/>
      <c r="H1" s="149"/>
      <c r="I1" s="149"/>
      <c r="J1" s="149"/>
      <c r="K1" s="149"/>
      <c r="L1" s="149"/>
      <c r="M1" s="149"/>
      <c r="N1" s="149"/>
    </row>
    <row r="2" spans="1:14" ht="17.25" customHeight="1">
      <c r="A2" s="8"/>
      <c r="B2" s="8"/>
      <c r="C2" s="9"/>
      <c r="D2" s="8"/>
      <c r="E2" s="10"/>
      <c r="F2" s="10"/>
      <c r="G2" s="10"/>
      <c r="H2" s="8"/>
      <c r="I2" s="8"/>
      <c r="J2" s="11"/>
      <c r="K2" s="12"/>
      <c r="L2" s="12"/>
      <c r="M2" s="12"/>
    </row>
    <row r="3" spans="1:14" ht="18.75" customHeight="1">
      <c r="A3" s="122" t="s">
        <v>40</v>
      </c>
      <c r="B3" s="122"/>
      <c r="C3" s="122"/>
      <c r="D3" s="122"/>
      <c r="H3" s="14"/>
      <c r="I3" s="14"/>
      <c r="J3" s="15"/>
    </row>
    <row r="4" spans="1:14" ht="12.75" customHeight="1">
      <c r="A4" s="18"/>
      <c r="B4" s="18"/>
      <c r="C4" s="19"/>
      <c r="H4" s="14"/>
      <c r="I4" s="14"/>
      <c r="J4" s="20"/>
      <c r="L4" s="21" t="s">
        <v>11</v>
      </c>
      <c r="M4" s="21"/>
    </row>
    <row r="5" spans="1:14" s="4" customFormat="1" ht="23.25" customHeight="1">
      <c r="A5" s="150" t="s">
        <v>1</v>
      </c>
      <c r="B5" s="157" t="s">
        <v>37</v>
      </c>
      <c r="C5" s="158"/>
      <c r="D5" s="155" t="s">
        <v>22</v>
      </c>
      <c r="E5" s="156"/>
      <c r="F5" s="125" t="s">
        <v>39</v>
      </c>
      <c r="G5" s="121" t="s">
        <v>41</v>
      </c>
      <c r="H5" s="152" t="s">
        <v>1</v>
      </c>
      <c r="I5" s="153" t="s">
        <v>37</v>
      </c>
      <c r="J5" s="154"/>
      <c r="K5" s="137" t="s">
        <v>22</v>
      </c>
      <c r="L5" s="138"/>
      <c r="M5" s="125" t="s">
        <v>39</v>
      </c>
      <c r="N5" s="116" t="s">
        <v>41</v>
      </c>
    </row>
    <row r="6" spans="1:14" s="4" customFormat="1" ht="23.25" customHeight="1">
      <c r="A6" s="151"/>
      <c r="B6" s="60" t="s">
        <v>21</v>
      </c>
      <c r="C6" s="114" t="s">
        <v>38</v>
      </c>
      <c r="D6" s="63" t="s">
        <v>6</v>
      </c>
      <c r="E6" s="64" t="s">
        <v>7</v>
      </c>
      <c r="F6" s="126"/>
      <c r="G6" s="62" t="s">
        <v>23</v>
      </c>
      <c r="H6" s="151"/>
      <c r="I6" s="114" t="s">
        <v>21</v>
      </c>
      <c r="J6" s="114" t="s">
        <v>38</v>
      </c>
      <c r="K6" s="117" t="s">
        <v>6</v>
      </c>
      <c r="L6" s="118" t="s">
        <v>7</v>
      </c>
      <c r="M6" s="126"/>
      <c r="N6" s="79" t="s">
        <v>23</v>
      </c>
    </row>
    <row r="7" spans="1:14" s="2" customFormat="1" ht="21.75" customHeight="1">
      <c r="A7" s="80" t="s">
        <v>12</v>
      </c>
      <c r="B7" s="81">
        <f>B8+B12+B16+B21+B24</f>
        <v>609553</v>
      </c>
      <c r="C7" s="81">
        <f>C8+C12+C16+C21+C24</f>
        <v>611816</v>
      </c>
      <c r="D7" s="56">
        <f>C7-B7</f>
        <v>2263</v>
      </c>
      <c r="E7" s="69">
        <f>C7/B7</f>
        <v>1.0037125565783451</v>
      </c>
      <c r="F7" s="119">
        <f>C7/G7-100%</f>
        <v>-0.1128228403717404</v>
      </c>
      <c r="G7" s="113">
        <f>G8+G12+G16+G21+G24</f>
        <v>689621</v>
      </c>
      <c r="H7" s="65" t="s">
        <v>13</v>
      </c>
      <c r="I7" s="82">
        <f>I8+I12+I16+I24+I25+I26</f>
        <v>609553</v>
      </c>
      <c r="J7" s="82">
        <f>J8+J12+J16+J24+J25+J26</f>
        <v>611816</v>
      </c>
      <c r="K7" s="83">
        <f>J7-I7</f>
        <v>2263</v>
      </c>
      <c r="L7" s="84">
        <f>J7/I7</f>
        <v>1.0037125565783451</v>
      </c>
      <c r="M7" s="84">
        <f>J7/N7-100%</f>
        <v>-0.1128228403717404</v>
      </c>
      <c r="N7" s="85">
        <f>N8+N12+N16+N24+N25+N26</f>
        <v>689621</v>
      </c>
    </row>
    <row r="8" spans="1:14" s="2" customFormat="1" ht="21.75" customHeight="1">
      <c r="A8" s="86" t="s">
        <v>8</v>
      </c>
      <c r="B8" s="87">
        <f>SUM(B9:B11)</f>
        <v>516446</v>
      </c>
      <c r="C8" s="88">
        <f>SUM(C9:C11)</f>
        <v>516446</v>
      </c>
      <c r="D8" s="59">
        <f t="shared" ref="D8:D18" si="0">C8-B8</f>
        <v>0</v>
      </c>
      <c r="E8" s="103">
        <f t="shared" ref="E8:E21" si="1">C8/B8</f>
        <v>1</v>
      </c>
      <c r="F8" s="120">
        <f t="shared" ref="F8:F25" si="2">C8/G8-100%</f>
        <v>-3.7953131403449913E-2</v>
      </c>
      <c r="G8" s="72">
        <f>SUM(G9:G11)</f>
        <v>536820</v>
      </c>
      <c r="H8" s="66" t="s">
        <v>33</v>
      </c>
      <c r="I8" s="55">
        <f>SUM(I9:I11)</f>
        <v>548360</v>
      </c>
      <c r="J8" s="55">
        <f>SUM(J9:J11)</f>
        <v>546414</v>
      </c>
      <c r="K8" s="59">
        <f t="shared" ref="K8:K27" si="3">J8-I8</f>
        <v>-1946</v>
      </c>
      <c r="L8" s="94">
        <f t="shared" ref="L8:L27" si="4">J8/I8</f>
        <v>0.99645123641403455</v>
      </c>
      <c r="M8" s="94">
        <f t="shared" ref="M8:M24" si="5">J8/N8-100%</f>
        <v>3.2107076476721508E-2</v>
      </c>
      <c r="N8" s="95">
        <f>SUM(N9:N11)</f>
        <v>529416</v>
      </c>
    </row>
    <row r="9" spans="1:14" s="2" customFormat="1" ht="21.75" customHeight="1">
      <c r="A9" s="22" t="s">
        <v>26</v>
      </c>
      <c r="B9" s="23">
        <v>516446</v>
      </c>
      <c r="C9" s="24">
        <v>516446</v>
      </c>
      <c r="D9" s="73">
        <f t="shared" si="0"/>
        <v>0</v>
      </c>
      <c r="E9" s="74">
        <f t="shared" si="1"/>
        <v>1</v>
      </c>
      <c r="F9" s="74">
        <f t="shared" si="2"/>
        <v>-1.4126289023873473E-2</v>
      </c>
      <c r="G9" s="75">
        <v>523846</v>
      </c>
      <c r="H9" s="67" t="s">
        <v>14</v>
      </c>
      <c r="I9" s="25">
        <v>476358</v>
      </c>
      <c r="J9" s="25">
        <v>475412</v>
      </c>
      <c r="K9" s="73">
        <f t="shared" si="3"/>
        <v>-946</v>
      </c>
      <c r="L9" s="96">
        <f t="shared" si="4"/>
        <v>0.99801409864009838</v>
      </c>
      <c r="M9" s="96">
        <f t="shared" si="5"/>
        <v>1.7420260576280988E-2</v>
      </c>
      <c r="N9" s="97">
        <v>467272</v>
      </c>
    </row>
    <row r="10" spans="1:14" s="2" customFormat="1" ht="21.75" customHeight="1">
      <c r="A10" s="22" t="s">
        <v>42</v>
      </c>
      <c r="B10" s="23">
        <v>0</v>
      </c>
      <c r="C10" s="24">
        <v>0</v>
      </c>
      <c r="D10" s="73">
        <f t="shared" si="0"/>
        <v>0</v>
      </c>
      <c r="E10" s="74">
        <v>0</v>
      </c>
      <c r="F10" s="74">
        <f t="shared" si="2"/>
        <v>-1</v>
      </c>
      <c r="G10" s="75">
        <v>12974</v>
      </c>
      <c r="H10" s="67" t="s">
        <v>15</v>
      </c>
      <c r="I10" s="25">
        <v>960</v>
      </c>
      <c r="J10" s="25">
        <v>2700</v>
      </c>
      <c r="K10" s="73">
        <f t="shared" si="3"/>
        <v>1740</v>
      </c>
      <c r="L10" s="96">
        <f t="shared" si="4"/>
        <v>2.8125</v>
      </c>
      <c r="M10" s="96">
        <f t="shared" si="5"/>
        <v>1.8125</v>
      </c>
      <c r="N10" s="97">
        <v>960</v>
      </c>
    </row>
    <row r="11" spans="1:14" s="2" customFormat="1" ht="21.75" customHeight="1">
      <c r="A11" s="26"/>
      <c r="B11" s="27"/>
      <c r="C11" s="28">
        <v>0</v>
      </c>
      <c r="D11" s="76">
        <f t="shared" si="0"/>
        <v>0</v>
      </c>
      <c r="E11" s="77">
        <v>0</v>
      </c>
      <c r="F11" s="77">
        <v>0</v>
      </c>
      <c r="G11" s="75">
        <v>0</v>
      </c>
      <c r="H11" s="67" t="s">
        <v>16</v>
      </c>
      <c r="I11" s="25">
        <v>71042</v>
      </c>
      <c r="J11" s="25">
        <v>68302</v>
      </c>
      <c r="K11" s="76">
        <f t="shared" si="3"/>
        <v>-2740</v>
      </c>
      <c r="L11" s="98">
        <f t="shared" si="4"/>
        <v>0.96143126601165507</v>
      </c>
      <c r="M11" s="98">
        <f t="shared" si="5"/>
        <v>0.11633760460251041</v>
      </c>
      <c r="N11" s="99">
        <v>61184</v>
      </c>
    </row>
    <row r="12" spans="1:14" s="2" customFormat="1" ht="21.75" customHeight="1">
      <c r="A12" s="61" t="s">
        <v>5</v>
      </c>
      <c r="B12" s="30">
        <f>SUM(B13:B15)</f>
        <v>200</v>
      </c>
      <c r="C12" s="30">
        <f>SUM(C13:C15)</f>
        <v>200</v>
      </c>
      <c r="D12" s="59">
        <f t="shared" si="0"/>
        <v>0</v>
      </c>
      <c r="E12" s="103">
        <f t="shared" si="1"/>
        <v>1</v>
      </c>
      <c r="F12" s="120">
        <f t="shared" si="2"/>
        <v>-0.82638888888888884</v>
      </c>
      <c r="G12" s="72">
        <f>SUM(G13:G15)</f>
        <v>1152</v>
      </c>
      <c r="H12" s="66" t="s">
        <v>34</v>
      </c>
      <c r="I12" s="55">
        <f>SUM(I13:I15)</f>
        <v>2400</v>
      </c>
      <c r="J12" s="55">
        <f>SUM(J13:J15)</f>
        <v>2400</v>
      </c>
      <c r="K12" s="59">
        <f t="shared" si="3"/>
        <v>0</v>
      </c>
      <c r="L12" s="94">
        <f t="shared" si="4"/>
        <v>1</v>
      </c>
      <c r="M12" s="94">
        <f t="shared" si="5"/>
        <v>-0.86331017200136695</v>
      </c>
      <c r="N12" s="95">
        <f>SUM(N13:N15)</f>
        <v>17558</v>
      </c>
    </row>
    <row r="13" spans="1:14" s="2" customFormat="1" ht="21.75" customHeight="1">
      <c r="A13" s="22" t="s">
        <v>27</v>
      </c>
      <c r="B13" s="31">
        <v>0</v>
      </c>
      <c r="C13" s="24">
        <v>0</v>
      </c>
      <c r="D13" s="73">
        <f t="shared" si="0"/>
        <v>0</v>
      </c>
      <c r="E13" s="74">
        <v>0</v>
      </c>
      <c r="F13" s="74">
        <v>0</v>
      </c>
      <c r="G13" s="75">
        <v>1000</v>
      </c>
      <c r="H13" s="6" t="s">
        <v>2</v>
      </c>
      <c r="I13" s="25">
        <v>0</v>
      </c>
      <c r="J13" s="5">
        <v>0</v>
      </c>
      <c r="K13" s="73">
        <f t="shared" si="3"/>
        <v>0</v>
      </c>
      <c r="L13" s="96" t="e">
        <f t="shared" si="4"/>
        <v>#DIV/0!</v>
      </c>
      <c r="M13" s="96">
        <f t="shared" si="5"/>
        <v>-1</v>
      </c>
      <c r="N13" s="97">
        <v>6390</v>
      </c>
    </row>
    <row r="14" spans="1:14" s="2" customFormat="1" ht="21.75" customHeight="1">
      <c r="A14" s="32" t="s">
        <v>28</v>
      </c>
      <c r="B14" s="33">
        <v>200</v>
      </c>
      <c r="C14" s="34">
        <v>200</v>
      </c>
      <c r="D14" s="73">
        <f t="shared" si="0"/>
        <v>0</v>
      </c>
      <c r="E14" s="74">
        <f t="shared" si="1"/>
        <v>1</v>
      </c>
      <c r="F14" s="74">
        <f t="shared" si="2"/>
        <v>0.31578947368421062</v>
      </c>
      <c r="G14" s="75">
        <v>152</v>
      </c>
      <c r="H14" s="6" t="s">
        <v>3</v>
      </c>
      <c r="I14" s="25">
        <v>0</v>
      </c>
      <c r="J14" s="25">
        <v>0</v>
      </c>
      <c r="K14" s="73">
        <f t="shared" si="3"/>
        <v>0</v>
      </c>
      <c r="L14" s="96" t="e">
        <f t="shared" si="4"/>
        <v>#DIV/0!</v>
      </c>
      <c r="M14" s="96">
        <f t="shared" si="5"/>
        <v>-1</v>
      </c>
      <c r="N14" s="97">
        <v>6673</v>
      </c>
    </row>
    <row r="15" spans="1:14" s="2" customFormat="1" ht="21.75" customHeight="1">
      <c r="A15" s="35"/>
      <c r="B15" s="36"/>
      <c r="C15" s="37"/>
      <c r="D15" s="76"/>
      <c r="E15" s="77"/>
      <c r="F15" s="77"/>
      <c r="G15" s="75"/>
      <c r="H15" s="6" t="s">
        <v>4</v>
      </c>
      <c r="I15" s="25">
        <v>2400</v>
      </c>
      <c r="J15" s="29">
        <v>2400</v>
      </c>
      <c r="K15" s="76">
        <f t="shared" si="3"/>
        <v>0</v>
      </c>
      <c r="L15" s="98">
        <f t="shared" si="4"/>
        <v>1</v>
      </c>
      <c r="M15" s="98">
        <f t="shared" si="5"/>
        <v>-0.46607341490545051</v>
      </c>
      <c r="N15" s="99">
        <v>4495</v>
      </c>
    </row>
    <row r="16" spans="1:14" s="2" customFormat="1" ht="24.75" customHeight="1">
      <c r="A16" s="89" t="s">
        <v>20</v>
      </c>
      <c r="B16" s="90">
        <f>SUM(B17:B18)</f>
        <v>91610</v>
      </c>
      <c r="C16" s="91">
        <f>SUM(C17:C19)</f>
        <v>90785</v>
      </c>
      <c r="D16" s="59">
        <f t="shared" si="0"/>
        <v>-825</v>
      </c>
      <c r="E16" s="103">
        <f t="shared" si="1"/>
        <v>0.99099443292217004</v>
      </c>
      <c r="F16" s="120">
        <f t="shared" si="2"/>
        <v>-4.1472659508198451E-2</v>
      </c>
      <c r="G16" s="72">
        <f>SUM(G17:G18)</f>
        <v>94713</v>
      </c>
      <c r="H16" s="66" t="s">
        <v>0</v>
      </c>
      <c r="I16" s="55">
        <f>SUM(I17:I23)</f>
        <v>58596</v>
      </c>
      <c r="J16" s="38">
        <f>SUM(J17:J23)</f>
        <v>62687</v>
      </c>
      <c r="K16" s="59">
        <f t="shared" si="3"/>
        <v>4091</v>
      </c>
      <c r="L16" s="94">
        <f t="shared" si="4"/>
        <v>1.0698170523585229</v>
      </c>
      <c r="M16" s="94">
        <f t="shared" si="5"/>
        <v>-0.53675334944317588</v>
      </c>
      <c r="N16" s="95">
        <f>SUM(N17:N23)</f>
        <v>135321</v>
      </c>
    </row>
    <row r="17" spans="1:14" s="2" customFormat="1" ht="21" customHeight="1">
      <c r="A17" s="39" t="s">
        <v>29</v>
      </c>
      <c r="B17" s="40">
        <v>91610</v>
      </c>
      <c r="C17" s="41">
        <v>90785</v>
      </c>
      <c r="D17" s="73">
        <f t="shared" si="0"/>
        <v>-825</v>
      </c>
      <c r="E17" s="74">
        <f t="shared" si="1"/>
        <v>0.99099443292217004</v>
      </c>
      <c r="F17" s="74">
        <f t="shared" si="2"/>
        <v>4.0718535416642831E-2</v>
      </c>
      <c r="G17" s="75">
        <v>87233</v>
      </c>
      <c r="H17" s="6" t="s">
        <v>17</v>
      </c>
      <c r="I17" s="25">
        <v>54268</v>
      </c>
      <c r="J17" s="25">
        <v>57259</v>
      </c>
      <c r="K17" s="73">
        <f t="shared" si="3"/>
        <v>2991</v>
      </c>
      <c r="L17" s="96">
        <f t="shared" si="4"/>
        <v>1.0551153534311197</v>
      </c>
      <c r="M17" s="96">
        <f t="shared" si="5"/>
        <v>-0.12980243161094229</v>
      </c>
      <c r="N17" s="97">
        <v>65800</v>
      </c>
    </row>
    <row r="18" spans="1:14" s="2" customFormat="1" ht="21" customHeight="1">
      <c r="A18" s="7" t="s">
        <v>30</v>
      </c>
      <c r="B18" s="42">
        <v>0</v>
      </c>
      <c r="C18" s="43">
        <v>0</v>
      </c>
      <c r="D18" s="73">
        <f t="shared" si="0"/>
        <v>0</v>
      </c>
      <c r="E18" s="74" t="e">
        <f t="shared" si="1"/>
        <v>#DIV/0!</v>
      </c>
      <c r="F18" s="74">
        <f t="shared" si="2"/>
        <v>-1</v>
      </c>
      <c r="G18" s="75">
        <v>7480</v>
      </c>
      <c r="H18" s="6" t="s">
        <v>18</v>
      </c>
      <c r="I18" s="25">
        <v>1300</v>
      </c>
      <c r="J18" s="25">
        <v>1100</v>
      </c>
      <c r="K18" s="73">
        <f t="shared" si="3"/>
        <v>-200</v>
      </c>
      <c r="L18" s="96">
        <f t="shared" si="4"/>
        <v>0.84615384615384615</v>
      </c>
      <c r="M18" s="96">
        <f t="shared" si="5"/>
        <v>-0.80899461712102794</v>
      </c>
      <c r="N18" s="97">
        <v>5759</v>
      </c>
    </row>
    <row r="19" spans="1:14" s="2" customFormat="1" ht="21" customHeight="1">
      <c r="A19" s="44"/>
      <c r="B19" s="45"/>
      <c r="C19" s="43"/>
      <c r="D19" s="73"/>
      <c r="E19" s="74"/>
      <c r="F19" s="74"/>
      <c r="G19" s="75"/>
      <c r="H19" s="6" t="s">
        <v>19</v>
      </c>
      <c r="I19" s="25">
        <v>0</v>
      </c>
      <c r="J19" s="25">
        <v>0</v>
      </c>
      <c r="K19" s="73">
        <f t="shared" si="3"/>
        <v>0</v>
      </c>
      <c r="L19" s="96" t="e">
        <f t="shared" si="4"/>
        <v>#DIV/0!</v>
      </c>
      <c r="M19" s="96">
        <f t="shared" si="5"/>
        <v>-1</v>
      </c>
      <c r="N19" s="97">
        <v>2850</v>
      </c>
    </row>
    <row r="20" spans="1:14" s="2" customFormat="1" ht="21" customHeight="1">
      <c r="A20" s="46"/>
      <c r="B20" s="47"/>
      <c r="C20" s="48"/>
      <c r="D20" s="76"/>
      <c r="E20" s="77"/>
      <c r="F20" s="77"/>
      <c r="G20" s="78"/>
      <c r="H20" s="6" t="s">
        <v>43</v>
      </c>
      <c r="I20" s="25">
        <v>0</v>
      </c>
      <c r="J20" s="25">
        <v>0</v>
      </c>
      <c r="K20" s="73">
        <f t="shared" si="3"/>
        <v>0</v>
      </c>
      <c r="L20" s="96" t="e">
        <f t="shared" si="4"/>
        <v>#DIV/0!</v>
      </c>
      <c r="M20" s="96">
        <f t="shared" si="5"/>
        <v>-1</v>
      </c>
      <c r="N20" s="97">
        <v>55352</v>
      </c>
    </row>
    <row r="21" spans="1:14" s="2" customFormat="1" ht="21" customHeight="1">
      <c r="A21" s="70" t="s">
        <v>25</v>
      </c>
      <c r="B21" s="108">
        <f>B22</f>
        <v>0</v>
      </c>
      <c r="C21" s="108">
        <f>C22</f>
        <v>2388</v>
      </c>
      <c r="D21" s="70">
        <f>C21-B21</f>
        <v>2388</v>
      </c>
      <c r="E21" s="103" t="e">
        <f t="shared" si="1"/>
        <v>#DIV/0!</v>
      </c>
      <c r="F21" s="120">
        <f t="shared" si="2"/>
        <v>-0.95765506968826475</v>
      </c>
      <c r="G21" s="92">
        <v>56394</v>
      </c>
      <c r="H21" s="6" t="s">
        <v>44</v>
      </c>
      <c r="I21" s="25">
        <v>0</v>
      </c>
      <c r="J21" s="25">
        <v>0</v>
      </c>
      <c r="K21" s="73">
        <f t="shared" si="3"/>
        <v>0</v>
      </c>
      <c r="L21" s="96" t="e">
        <f t="shared" si="4"/>
        <v>#DIV/0!</v>
      </c>
      <c r="M21" s="96">
        <f t="shared" si="5"/>
        <v>-1</v>
      </c>
      <c r="N21" s="97">
        <v>560</v>
      </c>
    </row>
    <row r="22" spans="1:14" s="2" customFormat="1" ht="21" customHeight="1">
      <c r="A22" s="104" t="s">
        <v>31</v>
      </c>
      <c r="B22" s="109">
        <v>0</v>
      </c>
      <c r="C22" s="109">
        <v>2388</v>
      </c>
      <c r="D22" s="104">
        <f>C22-B22</f>
        <v>2388</v>
      </c>
      <c r="E22" s="112" t="e">
        <f t="shared" ref="E22" si="6">C22/B22</f>
        <v>#DIV/0!</v>
      </c>
      <c r="F22" s="115">
        <f t="shared" ref="F22" si="7">C22/G22-100%</f>
        <v>-0.95765506968826475</v>
      </c>
      <c r="G22" s="105">
        <v>56394</v>
      </c>
      <c r="H22" s="6" t="s">
        <v>45</v>
      </c>
      <c r="I22" s="25">
        <v>0</v>
      </c>
      <c r="J22" s="25">
        <v>0</v>
      </c>
      <c r="K22" s="73">
        <f t="shared" si="3"/>
        <v>0</v>
      </c>
      <c r="L22" s="96" t="e">
        <f t="shared" si="4"/>
        <v>#DIV/0!</v>
      </c>
      <c r="M22" s="96">
        <f t="shared" si="5"/>
        <v>-1</v>
      </c>
      <c r="N22" s="97">
        <v>3500</v>
      </c>
    </row>
    <row r="23" spans="1:14" s="2" customFormat="1" ht="21" customHeight="1">
      <c r="A23" s="106"/>
      <c r="B23" s="106"/>
      <c r="C23" s="106"/>
      <c r="D23" s="106"/>
      <c r="E23" s="77"/>
      <c r="F23" s="77"/>
      <c r="G23" s="107"/>
      <c r="H23" s="6" t="s">
        <v>46</v>
      </c>
      <c r="I23" s="25">
        <v>3028</v>
      </c>
      <c r="J23" s="25">
        <v>4328</v>
      </c>
      <c r="K23" s="76">
        <f t="shared" si="3"/>
        <v>1300</v>
      </c>
      <c r="L23" s="98">
        <f t="shared" si="4"/>
        <v>1.429326287978864</v>
      </c>
      <c r="M23" s="98">
        <f t="shared" si="5"/>
        <v>1.8853333333333335</v>
      </c>
      <c r="N23" s="99">
        <v>1500</v>
      </c>
    </row>
    <row r="24" spans="1:14" s="2" customFormat="1" ht="24.75" customHeight="1">
      <c r="A24" s="71" t="s">
        <v>35</v>
      </c>
      <c r="B24" s="108">
        <f>B25</f>
        <v>1297</v>
      </c>
      <c r="C24" s="108">
        <f>C25</f>
        <v>1997</v>
      </c>
      <c r="D24" s="70">
        <f>C24-B24</f>
        <v>700</v>
      </c>
      <c r="E24" s="110">
        <f>C24/B24</f>
        <v>1.5397070161912105</v>
      </c>
      <c r="F24" s="120">
        <f t="shared" si="2"/>
        <v>2.6845018450184504</v>
      </c>
      <c r="G24" s="93">
        <v>542</v>
      </c>
      <c r="H24" s="68" t="s">
        <v>10</v>
      </c>
      <c r="I24" s="57">
        <v>0</v>
      </c>
      <c r="J24" s="58">
        <v>315</v>
      </c>
      <c r="K24" s="100">
        <f t="shared" si="3"/>
        <v>315</v>
      </c>
      <c r="L24" s="101">
        <v>0</v>
      </c>
      <c r="M24" s="101">
        <f t="shared" si="5"/>
        <v>-0.93622190726867782</v>
      </c>
      <c r="N24" s="102">
        <v>4939</v>
      </c>
    </row>
    <row r="25" spans="1:14" s="2" customFormat="1" ht="24.75" customHeight="1">
      <c r="A25" s="104" t="s">
        <v>36</v>
      </c>
      <c r="B25" s="109">
        <v>1297</v>
      </c>
      <c r="C25" s="109">
        <v>1997</v>
      </c>
      <c r="D25" s="104">
        <f>C25-B25</f>
        <v>700</v>
      </c>
      <c r="E25" s="111">
        <f>C25/B25</f>
        <v>1.5397070161912105</v>
      </c>
      <c r="F25" s="115">
        <f t="shared" si="2"/>
        <v>2.6845018450184504</v>
      </c>
      <c r="G25" s="105">
        <v>542</v>
      </c>
      <c r="H25" s="53" t="s">
        <v>9</v>
      </c>
      <c r="I25" s="54">
        <v>197</v>
      </c>
      <c r="J25" s="55">
        <v>0</v>
      </c>
      <c r="K25" s="100">
        <f t="shared" si="3"/>
        <v>-197</v>
      </c>
      <c r="L25" s="101">
        <f t="shared" si="4"/>
        <v>0</v>
      </c>
      <c r="M25" s="101"/>
      <c r="N25" s="102">
        <v>0</v>
      </c>
    </row>
    <row r="26" spans="1:14" s="2" customFormat="1" ht="12" customHeight="1">
      <c r="A26" s="139"/>
      <c r="B26" s="141"/>
      <c r="C26" s="143"/>
      <c r="D26" s="145"/>
      <c r="E26" s="147"/>
      <c r="F26" s="129"/>
      <c r="G26" s="127"/>
      <c r="H26" s="131" t="s">
        <v>32</v>
      </c>
      <c r="I26" s="133">
        <v>0</v>
      </c>
      <c r="J26" s="135">
        <v>0</v>
      </c>
      <c r="K26" s="135">
        <f t="shared" si="3"/>
        <v>0</v>
      </c>
      <c r="L26" s="135">
        <v>0</v>
      </c>
      <c r="M26" s="135">
        <f>J26/N26-100%</f>
        <v>-1</v>
      </c>
      <c r="N26" s="123">
        <v>2387</v>
      </c>
    </row>
    <row r="27" spans="1:14" s="2" customFormat="1" ht="12" customHeight="1">
      <c r="A27" s="140"/>
      <c r="B27" s="142"/>
      <c r="C27" s="144"/>
      <c r="D27" s="146"/>
      <c r="E27" s="148"/>
      <c r="F27" s="130"/>
      <c r="G27" s="128"/>
      <c r="H27" s="132"/>
      <c r="I27" s="134">
        <v>346</v>
      </c>
      <c r="J27" s="136">
        <v>346</v>
      </c>
      <c r="K27" s="136">
        <f t="shared" si="3"/>
        <v>0</v>
      </c>
      <c r="L27" s="136">
        <f t="shared" si="4"/>
        <v>1</v>
      </c>
      <c r="M27" s="136"/>
      <c r="N27" s="124"/>
    </row>
    <row r="28" spans="1:14" s="2" customFormat="1" ht="21" customHeight="1">
      <c r="A28" s="49"/>
      <c r="B28" s="49"/>
      <c r="C28" s="50"/>
      <c r="D28" s="14"/>
      <c r="E28" s="13"/>
      <c r="F28" s="13"/>
      <c r="G28" s="13"/>
      <c r="H28" s="51"/>
      <c r="I28" s="51"/>
      <c r="J28" s="52"/>
      <c r="K28" s="16"/>
      <c r="L28" s="17"/>
      <c r="M28" s="17"/>
    </row>
    <row r="29" spans="1:14" s="2" customFormat="1" ht="21" customHeight="1">
      <c r="A29" s="49"/>
      <c r="B29" s="49"/>
      <c r="C29" s="50"/>
      <c r="D29" s="14"/>
      <c r="E29" s="13"/>
      <c r="F29" s="13"/>
      <c r="G29" s="13"/>
      <c r="H29" s="51"/>
      <c r="I29" s="51"/>
      <c r="J29" s="52"/>
      <c r="K29" s="16"/>
      <c r="L29" s="17"/>
      <c r="M29" s="17"/>
    </row>
    <row r="30" spans="1:14" s="2" customFormat="1" ht="21" customHeight="1">
      <c r="A30" s="49"/>
      <c r="B30" s="49"/>
      <c r="C30" s="50"/>
      <c r="D30" s="14"/>
      <c r="E30" s="13"/>
      <c r="F30" s="13"/>
      <c r="G30" s="13"/>
      <c r="H30" s="51"/>
      <c r="I30" s="51"/>
      <c r="J30" s="52"/>
      <c r="K30" s="16"/>
      <c r="L30" s="17"/>
      <c r="M30" s="17"/>
    </row>
    <row r="31" spans="1:14" s="2" customFormat="1" ht="21" customHeight="1">
      <c r="A31" s="49"/>
      <c r="B31" s="49"/>
      <c r="C31" s="50"/>
      <c r="D31" s="14"/>
      <c r="E31" s="13"/>
      <c r="F31" s="13"/>
      <c r="G31" s="13"/>
      <c r="H31" s="51"/>
      <c r="I31" s="51"/>
      <c r="J31" s="52"/>
      <c r="K31" s="16"/>
      <c r="L31" s="17"/>
      <c r="M31" s="17"/>
    </row>
    <row r="32" spans="1:14" s="2" customFormat="1" ht="20.100000000000001" customHeight="1">
      <c r="A32" s="49"/>
      <c r="B32" s="49"/>
      <c r="C32" s="50"/>
      <c r="D32" s="14"/>
      <c r="E32" s="13"/>
      <c r="F32" s="13"/>
      <c r="G32" s="13"/>
      <c r="H32" s="51"/>
      <c r="I32" s="51"/>
      <c r="J32" s="52"/>
      <c r="K32" s="16"/>
      <c r="L32" s="17"/>
      <c r="M32" s="17"/>
    </row>
    <row r="33" spans="1:13" s="2" customFormat="1" ht="20.100000000000001" customHeight="1">
      <c r="A33" s="49"/>
      <c r="B33" s="49"/>
      <c r="C33" s="50"/>
      <c r="D33" s="14"/>
      <c r="E33" s="13"/>
      <c r="F33" s="13"/>
      <c r="G33" s="13"/>
      <c r="H33" s="51"/>
      <c r="I33" s="51"/>
      <c r="J33" s="52"/>
      <c r="K33" s="16"/>
      <c r="L33" s="17"/>
      <c r="M33" s="17"/>
    </row>
    <row r="34" spans="1:13" s="2" customFormat="1" ht="20.100000000000001" customHeight="1">
      <c r="A34" s="49"/>
      <c r="B34" s="49"/>
      <c r="C34" s="50"/>
      <c r="D34" s="14"/>
      <c r="E34" s="13"/>
      <c r="F34" s="13"/>
      <c r="G34" s="13"/>
      <c r="H34" s="51"/>
      <c r="I34" s="51"/>
      <c r="J34" s="52"/>
      <c r="K34" s="16"/>
      <c r="L34" s="17"/>
      <c r="M34" s="17"/>
    </row>
    <row r="35" spans="1:13" s="2" customFormat="1" ht="20.100000000000001" customHeight="1">
      <c r="A35" s="49"/>
      <c r="B35" s="49"/>
      <c r="C35" s="50"/>
      <c r="D35" s="14"/>
      <c r="E35" s="13"/>
      <c r="F35" s="13"/>
      <c r="G35" s="13"/>
      <c r="H35" s="51"/>
      <c r="I35" s="51"/>
      <c r="J35" s="52"/>
      <c r="K35" s="16"/>
      <c r="L35" s="17"/>
      <c r="M35" s="17"/>
    </row>
    <row r="36" spans="1:13" s="2" customFormat="1" ht="20.100000000000001" customHeight="1">
      <c r="A36" s="49"/>
      <c r="B36" s="49"/>
      <c r="C36" s="50"/>
      <c r="D36" s="14"/>
      <c r="E36" s="13"/>
      <c r="F36" s="13"/>
      <c r="G36" s="13"/>
      <c r="H36" s="51"/>
      <c r="I36" s="51"/>
      <c r="J36" s="52"/>
      <c r="K36" s="16"/>
      <c r="L36" s="17"/>
      <c r="M36" s="17"/>
    </row>
    <row r="37" spans="1:13" s="2" customFormat="1" ht="20.100000000000001" customHeight="1">
      <c r="A37" s="49"/>
      <c r="B37" s="49"/>
      <c r="C37" s="50"/>
      <c r="D37" s="14"/>
      <c r="E37" s="13"/>
      <c r="F37" s="13"/>
      <c r="G37" s="13"/>
      <c r="H37" s="51"/>
      <c r="I37" s="51"/>
      <c r="J37" s="52"/>
      <c r="K37" s="16"/>
      <c r="L37" s="17"/>
      <c r="M37" s="17"/>
    </row>
    <row r="38" spans="1:13" s="3" customFormat="1" ht="20.100000000000001" customHeight="1">
      <c r="A38" s="49"/>
      <c r="B38" s="49"/>
      <c r="C38" s="50"/>
      <c r="D38" s="14"/>
      <c r="E38" s="13"/>
      <c r="F38" s="13"/>
      <c r="G38" s="13"/>
      <c r="H38" s="51"/>
      <c r="I38" s="51"/>
      <c r="J38" s="52"/>
      <c r="K38" s="16"/>
      <c r="L38" s="17"/>
      <c r="M38" s="17"/>
    </row>
    <row r="39" spans="1:13" ht="16.5" customHeight="1"/>
    <row r="40" spans="1:13" ht="16.5" customHeight="1"/>
    <row r="41" spans="1:13" ht="16.5" customHeight="1"/>
    <row r="42" spans="1:13" ht="16.5" customHeight="1"/>
  </sheetData>
  <mergeCells count="24">
    <mergeCell ref="A1:N1"/>
    <mergeCell ref="A5:A6"/>
    <mergeCell ref="H5:H6"/>
    <mergeCell ref="A3:D3"/>
    <mergeCell ref="I5:J5"/>
    <mergeCell ref="F5:F6"/>
    <mergeCell ref="D5:E5"/>
    <mergeCell ref="B5:C5"/>
    <mergeCell ref="A26:A27"/>
    <mergeCell ref="B26:B27"/>
    <mergeCell ref="C26:C27"/>
    <mergeCell ref="D26:D27"/>
    <mergeCell ref="E26:E27"/>
    <mergeCell ref="N26:N27"/>
    <mergeCell ref="M5:M6"/>
    <mergeCell ref="G26:G27"/>
    <mergeCell ref="F26:F27"/>
    <mergeCell ref="H26:H27"/>
    <mergeCell ref="I26:I27"/>
    <mergeCell ref="J26:J27"/>
    <mergeCell ref="K26:K27"/>
    <mergeCell ref="L26:L27"/>
    <mergeCell ref="M26:M27"/>
    <mergeCell ref="K5:L5"/>
  </mergeCells>
  <phoneticPr fontId="4" type="noConversion"/>
  <printOptions horizontalCentered="1"/>
  <pageMargins left="0.59055118110236227" right="0.59055118110236227" top="0.98425196850393704" bottom="0.78740157480314965" header="0.19685039370078741" footer="0.59055118110236227"/>
  <pageSetup paperSize="9" scale="80" firstPageNumber="12" orientation="landscape" useFirstPageNumber="1" r:id="rId1"/>
  <headerFooter alignWithMargins="0">
    <oddFooter>&amp;R인천광역시아동보호전문기관</oddFooter>
  </headerFooter>
  <rowBreaks count="1" manualBreakCount="1">
    <brk id="28" max="11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총괄</vt:lpstr>
      <vt:lpstr>총괄!Print_Area</vt:lpstr>
    </vt:vector>
  </TitlesOfParts>
  <Company>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win98</dc:creator>
  <cp:lastModifiedBy>Windows 사용자</cp:lastModifiedBy>
  <cp:lastPrinted>2016-02-12T06:51:44Z</cp:lastPrinted>
  <dcterms:created xsi:type="dcterms:W3CDTF">2001-10-22T06:15:02Z</dcterms:created>
  <dcterms:modified xsi:type="dcterms:W3CDTF">2016-03-25T08:54:28Z</dcterms:modified>
</cp:coreProperties>
</file>