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인천아동보호전문기관(2014)\유경\년도별 예산서\2019년예산\1차추경\"/>
    </mc:Choice>
  </mc:AlternateContent>
  <bookViews>
    <workbookView xWindow="0" yWindow="0" windowWidth="12975" windowHeight="7605"/>
  </bookViews>
  <sheets>
    <sheet name="총괄" sheetId="1" r:id="rId1"/>
  </sheets>
  <definedNames>
    <definedName name="_xlnm.Print_Area" localSheetId="0">총괄!$A$1:$J$27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7" i="1" l="1"/>
  <c r="I26" i="1"/>
  <c r="E26" i="1"/>
  <c r="D26" i="1"/>
  <c r="I25" i="1"/>
  <c r="E25" i="1"/>
  <c r="D25" i="1"/>
  <c r="D23" i="1"/>
  <c r="D22" i="1"/>
  <c r="J19" i="1"/>
  <c r="I19" i="1"/>
  <c r="I18" i="1"/>
  <c r="E18" i="1"/>
  <c r="D18" i="1"/>
  <c r="J17" i="1"/>
  <c r="I17" i="1"/>
  <c r="E17" i="1"/>
  <c r="D17" i="1"/>
  <c r="H16" i="1"/>
  <c r="J16" i="1" s="1"/>
  <c r="G16" i="1"/>
  <c r="C16" i="1"/>
  <c r="E16" i="1" s="1"/>
  <c r="B16" i="1"/>
  <c r="J15" i="1"/>
  <c r="I15" i="1"/>
  <c r="I14" i="1"/>
  <c r="E14" i="1"/>
  <c r="D14" i="1"/>
  <c r="I13" i="1"/>
  <c r="D13" i="1"/>
  <c r="H12" i="1"/>
  <c r="J12" i="1" s="1"/>
  <c r="G12" i="1"/>
  <c r="G7" i="1" s="1"/>
  <c r="C12" i="1"/>
  <c r="E12" i="1" s="1"/>
  <c r="B12" i="1"/>
  <c r="B7" i="1" s="1"/>
  <c r="J11" i="1"/>
  <c r="I11" i="1"/>
  <c r="J10" i="1"/>
  <c r="I10" i="1"/>
  <c r="D10" i="1"/>
  <c r="J9" i="1"/>
  <c r="I9" i="1"/>
  <c r="E9" i="1"/>
  <c r="D9" i="1"/>
  <c r="H8" i="1"/>
  <c r="I8" i="1" s="1"/>
  <c r="G8" i="1"/>
  <c r="C8" i="1"/>
  <c r="E8" i="1" s="1"/>
  <c r="B8" i="1"/>
  <c r="H7" i="1"/>
  <c r="I7" i="1" s="1"/>
  <c r="C7" i="1"/>
  <c r="E7" i="1" l="1"/>
  <c r="D7" i="1"/>
  <c r="D8" i="1"/>
  <c r="D16" i="1"/>
  <c r="I16" i="1"/>
  <c r="J7" i="1"/>
  <c r="J8" i="1"/>
  <c r="D12" i="1"/>
  <c r="I12" i="1"/>
</calcChain>
</file>

<file path=xl/sharedStrings.xml><?xml version="1.0" encoding="utf-8"?>
<sst xmlns="http://schemas.openxmlformats.org/spreadsheetml/2006/main" count="48" uniqueCount="43">
  <si>
    <t>인천광역시아동보호전문기관</t>
    <phoneticPr fontId="3" type="noConversion"/>
  </si>
  <si>
    <t xml:space="preserve"> ◎ 2019년 추가경정예산 - 세입·세출 총괄표</t>
    <phoneticPr fontId="3" type="noConversion"/>
  </si>
  <si>
    <t>(단위:천원)</t>
    <phoneticPr fontId="3" type="noConversion"/>
  </si>
  <si>
    <t>관/항/목</t>
    <phoneticPr fontId="3" type="noConversion"/>
  </si>
  <si>
    <t>2019년</t>
    <phoneticPr fontId="3" type="noConversion"/>
  </si>
  <si>
    <t>예산대비(b-a)</t>
    <phoneticPr fontId="3" type="noConversion"/>
  </si>
  <si>
    <t>예산(a)</t>
    <phoneticPr fontId="3" type="noConversion"/>
  </si>
  <si>
    <t>추경(b)</t>
    <phoneticPr fontId="3" type="noConversion"/>
  </si>
  <si>
    <t>금액</t>
    <phoneticPr fontId="3" type="noConversion"/>
  </si>
  <si>
    <t>%</t>
    <phoneticPr fontId="3" type="noConversion"/>
  </si>
  <si>
    <t>예산(a)</t>
    <phoneticPr fontId="3" type="noConversion"/>
  </si>
  <si>
    <t>금액</t>
    <phoneticPr fontId="3" type="noConversion"/>
  </si>
  <si>
    <t>세입계</t>
    <phoneticPr fontId="3" type="noConversion"/>
  </si>
  <si>
    <t>세출계</t>
    <phoneticPr fontId="3" type="noConversion"/>
  </si>
  <si>
    <t>보조금수입</t>
    <phoneticPr fontId="3" type="noConversion"/>
  </si>
  <si>
    <t>사무비</t>
    <phoneticPr fontId="3" type="noConversion"/>
  </si>
  <si>
    <t xml:space="preserve"> 1)시·도보조금</t>
    <phoneticPr fontId="3" type="noConversion"/>
  </si>
  <si>
    <t>1)인건비</t>
    <phoneticPr fontId="3" type="noConversion"/>
  </si>
  <si>
    <t xml:space="preserve"> 2)기타보조금</t>
    <phoneticPr fontId="3" type="noConversion"/>
  </si>
  <si>
    <t>2)업무추진비</t>
    <phoneticPr fontId="3" type="noConversion"/>
  </si>
  <si>
    <t>.</t>
    <phoneticPr fontId="3" type="noConversion"/>
  </si>
  <si>
    <t>3)운영비</t>
    <phoneticPr fontId="3" type="noConversion"/>
  </si>
  <si>
    <t>후원금수입</t>
    <phoneticPr fontId="3" type="noConversion"/>
  </si>
  <si>
    <t>재산조성비</t>
    <phoneticPr fontId="3" type="noConversion"/>
  </si>
  <si>
    <t xml:space="preserve"> 1)지정후원금</t>
    <phoneticPr fontId="3" type="noConversion"/>
  </si>
  <si>
    <t>1)시설비</t>
    <phoneticPr fontId="3" type="noConversion"/>
  </si>
  <si>
    <t xml:space="preserve"> 2)비지정후원금</t>
    <phoneticPr fontId="3" type="noConversion"/>
  </si>
  <si>
    <t>2)자산취득비</t>
    <phoneticPr fontId="3" type="noConversion"/>
  </si>
  <si>
    <t>3)시설장비유지비</t>
    <phoneticPr fontId="3" type="noConversion"/>
  </si>
  <si>
    <t>전입금</t>
    <phoneticPr fontId="3" type="noConversion"/>
  </si>
  <si>
    <t>사업비</t>
    <phoneticPr fontId="3" type="noConversion"/>
  </si>
  <si>
    <t xml:space="preserve"> 1)운영전입금</t>
    <phoneticPr fontId="3" type="noConversion"/>
  </si>
  <si>
    <t>1)학대아동응급조치및치료사업</t>
    <phoneticPr fontId="3" type="noConversion"/>
  </si>
  <si>
    <t xml:space="preserve"> 2)사업전입금</t>
    <phoneticPr fontId="3" type="noConversion"/>
  </si>
  <si>
    <t>2)홈케어플래너서포터즈사업</t>
    <phoneticPr fontId="3" type="noConversion"/>
  </si>
  <si>
    <t>3)직원교육사업</t>
  </si>
  <si>
    <t>이월금</t>
    <phoneticPr fontId="3" type="noConversion"/>
  </si>
  <si>
    <t xml:space="preserve">  전년도이월금</t>
    <phoneticPr fontId="3" type="noConversion"/>
  </si>
  <si>
    <t>잡수입</t>
    <phoneticPr fontId="3" type="noConversion"/>
  </si>
  <si>
    <t>잡지출</t>
    <phoneticPr fontId="3" type="noConversion"/>
  </si>
  <si>
    <t xml:space="preserve">  잡수입</t>
    <phoneticPr fontId="3" type="noConversion"/>
  </si>
  <si>
    <t>예비비</t>
    <phoneticPr fontId="3" type="noConversion"/>
  </si>
  <si>
    <t>차기사업이월금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</si>
</sst>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0_);[Red]\(0\)"/>
  </numFmts>
  <fonts count="12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16"/>
      <name val="나눔고딕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</font>
    <font>
      <sz val="11"/>
      <name val="나눔고딕"/>
      <family val="3"/>
      <charset val="129"/>
    </font>
    <font>
      <sz val="9"/>
      <name val="나눔고딕"/>
      <family val="3"/>
      <charset val="129"/>
    </font>
    <font>
      <sz val="10"/>
      <name val="나눔고딕"/>
      <family val="3"/>
      <charset val="129"/>
    </font>
    <font>
      <sz val="9"/>
      <name val="맑은 고딕"/>
      <family val="3"/>
      <charset val="129"/>
    </font>
    <font>
      <b/>
      <sz val="10"/>
      <name val="나눔고딕"/>
      <family val="3"/>
      <charset val="129"/>
    </font>
    <font>
      <sz val="10"/>
      <name val="맑은 고딕"/>
      <family val="3"/>
      <charset val="129"/>
    </font>
    <font>
      <sz val="8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indexed="64"/>
      </right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4">
    <xf numFmtId="0" fontId="0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4">
    <xf numFmtId="0" fontId="0" fillId="0" borderId="0" xfId="0"/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41" fontId="2" fillId="2" borderId="0" xfId="1" applyFont="1" applyFill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left" vertical="center" shrinkToFit="1"/>
    </xf>
    <xf numFmtId="0" fontId="5" fillId="2" borderId="0" xfId="0" applyNumberFormat="1" applyFont="1" applyFill="1" applyAlignment="1">
      <alignment horizontal="right" vertical="center"/>
    </xf>
    <xf numFmtId="41" fontId="5" fillId="2" borderId="0" xfId="1" applyFont="1" applyFill="1" applyAlignment="1">
      <alignment horizontal="center" vertical="center"/>
    </xf>
    <xf numFmtId="9" fontId="5" fillId="2" borderId="0" xfId="1" applyNumberFormat="1" applyFont="1" applyFill="1" applyAlignment="1">
      <alignment horizontal="center" vertical="center"/>
    </xf>
    <xf numFmtId="41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shrinkToFit="1"/>
    </xf>
    <xf numFmtId="41" fontId="5" fillId="2" borderId="0" xfId="1" applyFont="1" applyFill="1" applyAlignment="1">
      <alignment horizontal="center" vertical="center" shrinkToFit="1"/>
    </xf>
    <xf numFmtId="41" fontId="6" fillId="2" borderId="0" xfId="1" applyFont="1" applyFill="1" applyAlignment="1">
      <alignment horizontal="right" vertical="center"/>
    </xf>
    <xf numFmtId="0" fontId="7" fillId="3" borderId="1" xfId="0" applyFont="1" applyFill="1" applyBorder="1" applyAlignment="1">
      <alignment horizontal="center" vertical="center" shrinkToFit="1"/>
    </xf>
    <xf numFmtId="0" fontId="7" fillId="3" borderId="2" xfId="0" applyFont="1" applyFill="1" applyBorder="1" applyAlignment="1">
      <alignment horizontal="center" vertical="center" shrinkToFit="1"/>
    </xf>
    <xf numFmtId="0" fontId="7" fillId="3" borderId="3" xfId="0" applyFont="1" applyFill="1" applyBorder="1" applyAlignment="1">
      <alignment horizontal="center" vertical="center" shrinkToFit="1"/>
    </xf>
    <xf numFmtId="9" fontId="7" fillId="3" borderId="2" xfId="0" applyNumberFormat="1" applyFont="1" applyFill="1" applyBorder="1" applyAlignment="1">
      <alignment horizontal="center" vertical="center" wrapText="1"/>
    </xf>
    <xf numFmtId="9" fontId="7" fillId="3" borderId="3" xfId="0" applyNumberFormat="1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shrinkToFit="1"/>
    </xf>
    <xf numFmtId="0" fontId="8" fillId="2" borderId="0" xfId="0" applyFont="1" applyFill="1" applyAlignment="1">
      <alignment horizontal="center" vertical="center"/>
    </xf>
    <xf numFmtId="0" fontId="7" fillId="3" borderId="5" xfId="0" applyFont="1" applyFill="1" applyBorder="1" applyAlignment="1">
      <alignment horizontal="center" vertical="center" shrinkToFit="1"/>
    </xf>
    <xf numFmtId="0" fontId="7" fillId="3" borderId="6" xfId="0" applyFont="1" applyFill="1" applyBorder="1" applyAlignment="1">
      <alignment horizontal="center" vertical="center" shrinkToFit="1"/>
    </xf>
    <xf numFmtId="176" fontId="7" fillId="3" borderId="3" xfId="0" applyNumberFormat="1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left" vertical="center" shrinkToFit="1"/>
    </xf>
    <xf numFmtId="41" fontId="9" fillId="2" borderId="9" xfId="1" applyNumberFormat="1" applyFont="1" applyFill="1" applyBorder="1" applyAlignment="1">
      <alignment horizontal="right" vertical="center" shrinkToFit="1"/>
    </xf>
    <xf numFmtId="41" fontId="9" fillId="2" borderId="10" xfId="1" applyNumberFormat="1" applyFont="1" applyFill="1" applyBorder="1" applyAlignment="1">
      <alignment horizontal="right" vertical="center" shrinkToFit="1"/>
    </xf>
    <xf numFmtId="176" fontId="9" fillId="2" borderId="11" xfId="1" applyNumberFormat="1" applyFont="1" applyFill="1" applyBorder="1" applyAlignment="1">
      <alignment horizontal="right" vertical="center"/>
    </xf>
    <xf numFmtId="9" fontId="9" fillId="2" borderId="1" xfId="3" applyFont="1" applyFill="1" applyBorder="1" applyAlignment="1">
      <alignment horizontal="right" vertical="center"/>
    </xf>
    <xf numFmtId="41" fontId="9" fillId="2" borderId="12" xfId="1" applyFont="1" applyFill="1" applyBorder="1" applyAlignment="1">
      <alignment horizontal="center" vertical="center"/>
    </xf>
    <xf numFmtId="41" fontId="9" fillId="2" borderId="9" xfId="1" applyFont="1" applyFill="1" applyBorder="1" applyAlignment="1">
      <alignment horizontal="right" vertical="center" shrinkToFit="1"/>
    </xf>
    <xf numFmtId="41" fontId="9" fillId="2" borderId="10" xfId="1" applyFont="1" applyFill="1" applyBorder="1" applyAlignment="1">
      <alignment horizontal="right" vertical="center" shrinkToFit="1"/>
    </xf>
    <xf numFmtId="176" fontId="9" fillId="2" borderId="7" xfId="1" applyNumberFormat="1" applyFont="1" applyFill="1" applyBorder="1" applyAlignment="1">
      <alignment horizontal="right" vertical="center"/>
    </xf>
    <xf numFmtId="9" fontId="9" fillId="2" borderId="7" xfId="1" applyNumberFormat="1" applyFont="1" applyFill="1" applyBorder="1" applyAlignment="1">
      <alignment horizontal="right" vertical="center"/>
    </xf>
    <xf numFmtId="0" fontId="10" fillId="2" borderId="0" xfId="0" applyFont="1" applyFill="1" applyAlignment="1">
      <alignment horizontal="center" vertical="center"/>
    </xf>
    <xf numFmtId="0" fontId="7" fillId="3" borderId="1" xfId="0" applyFont="1" applyFill="1" applyBorder="1" applyAlignment="1">
      <alignment horizontal="left" vertical="center" shrinkToFit="1"/>
    </xf>
    <xf numFmtId="41" fontId="7" fillId="3" borderId="13" xfId="0" applyNumberFormat="1" applyFont="1" applyFill="1" applyBorder="1" applyAlignment="1">
      <alignment horizontal="right" vertical="center" shrinkToFit="1"/>
    </xf>
    <xf numFmtId="41" fontId="7" fillId="3" borderId="14" xfId="1" applyFont="1" applyFill="1" applyBorder="1" applyAlignment="1">
      <alignment horizontal="right" vertical="center" shrinkToFit="1"/>
    </xf>
    <xf numFmtId="176" fontId="9" fillId="3" borderId="11" xfId="1" applyNumberFormat="1" applyFont="1" applyFill="1" applyBorder="1" applyAlignment="1">
      <alignment horizontal="right" vertical="center"/>
    </xf>
    <xf numFmtId="9" fontId="9" fillId="3" borderId="15" xfId="3" applyFont="1" applyFill="1" applyBorder="1" applyAlignment="1">
      <alignment horizontal="right" vertical="center"/>
    </xf>
    <xf numFmtId="41" fontId="7" fillId="3" borderId="4" xfId="1" applyFont="1" applyFill="1" applyBorder="1" applyAlignment="1">
      <alignment vertical="center"/>
    </xf>
    <xf numFmtId="41" fontId="7" fillId="3" borderId="13" xfId="1" applyFont="1" applyFill="1" applyBorder="1" applyAlignment="1">
      <alignment horizontal="right" vertical="center"/>
    </xf>
    <xf numFmtId="41" fontId="7" fillId="3" borderId="14" xfId="1" applyFont="1" applyFill="1" applyBorder="1" applyAlignment="1">
      <alignment horizontal="right" vertical="center"/>
    </xf>
    <xf numFmtId="9" fontId="9" fillId="3" borderId="11" xfId="1" applyNumberFormat="1" applyFont="1" applyFill="1" applyBorder="1" applyAlignment="1">
      <alignment horizontal="right" vertical="center"/>
    </xf>
    <xf numFmtId="0" fontId="7" fillId="2" borderId="16" xfId="0" applyFont="1" applyFill="1" applyBorder="1" applyAlignment="1">
      <alignment horizontal="left" vertical="center" shrinkToFit="1"/>
    </xf>
    <xf numFmtId="41" fontId="7" fillId="2" borderId="17" xfId="0" applyNumberFormat="1" applyFont="1" applyFill="1" applyBorder="1" applyAlignment="1">
      <alignment horizontal="right" vertical="center" shrinkToFit="1"/>
    </xf>
    <xf numFmtId="41" fontId="7" fillId="2" borderId="18" xfId="1" applyFont="1" applyFill="1" applyBorder="1" applyAlignment="1">
      <alignment horizontal="right" vertical="center" shrinkToFit="1"/>
    </xf>
    <xf numFmtId="176" fontId="7" fillId="2" borderId="19" xfId="1" applyNumberFormat="1" applyFont="1" applyFill="1" applyBorder="1" applyAlignment="1">
      <alignment horizontal="right" vertical="center"/>
    </xf>
    <xf numFmtId="9" fontId="7" fillId="2" borderId="20" xfId="3" applyFont="1" applyFill="1" applyBorder="1" applyAlignment="1">
      <alignment horizontal="right" vertical="center"/>
    </xf>
    <xf numFmtId="41" fontId="7" fillId="2" borderId="21" xfId="1" applyFont="1" applyFill="1" applyBorder="1" applyAlignment="1">
      <alignment vertical="center"/>
    </xf>
    <xf numFmtId="41" fontId="7" fillId="4" borderId="17" xfId="1" applyFont="1" applyFill="1" applyBorder="1" applyAlignment="1">
      <alignment horizontal="right" vertical="center"/>
    </xf>
    <xf numFmtId="41" fontId="7" fillId="4" borderId="18" xfId="1" applyFont="1" applyFill="1" applyBorder="1" applyAlignment="1">
      <alignment horizontal="right" vertical="center"/>
    </xf>
    <xf numFmtId="176" fontId="7" fillId="4" borderId="19" xfId="1" applyNumberFormat="1" applyFont="1" applyFill="1" applyBorder="1" applyAlignment="1">
      <alignment horizontal="right" vertical="center"/>
    </xf>
    <xf numFmtId="9" fontId="7" fillId="2" borderId="19" xfId="1" applyNumberFormat="1" applyFont="1" applyFill="1" applyBorder="1" applyAlignment="1">
      <alignment horizontal="right" vertical="center"/>
    </xf>
    <xf numFmtId="0" fontId="7" fillId="2" borderId="5" xfId="0" applyFont="1" applyFill="1" applyBorder="1" applyAlignment="1">
      <alignment horizontal="left" vertical="center" shrinkToFit="1"/>
    </xf>
    <xf numFmtId="0" fontId="7" fillId="2" borderId="22" xfId="0" applyFont="1" applyFill="1" applyBorder="1" applyAlignment="1">
      <alignment horizontal="right" vertical="center" shrinkToFit="1"/>
    </xf>
    <xf numFmtId="41" fontId="7" fillId="2" borderId="23" xfId="1" applyFont="1" applyFill="1" applyBorder="1" applyAlignment="1">
      <alignment horizontal="right" vertical="center" shrinkToFit="1"/>
    </xf>
    <xf numFmtId="176" fontId="9" fillId="2" borderId="6" xfId="1" applyNumberFormat="1" applyFont="1" applyFill="1" applyBorder="1" applyAlignment="1">
      <alignment horizontal="right" vertical="center"/>
    </xf>
    <xf numFmtId="9" fontId="9" fillId="2" borderId="24" xfId="3" applyFont="1" applyFill="1" applyBorder="1" applyAlignment="1">
      <alignment horizontal="right" vertical="center"/>
    </xf>
    <xf numFmtId="9" fontId="7" fillId="2" borderId="6" xfId="1" applyNumberFormat="1" applyFont="1" applyFill="1" applyBorder="1" applyAlignment="1">
      <alignment horizontal="right" vertical="center"/>
    </xf>
    <xf numFmtId="0" fontId="7" fillId="3" borderId="16" xfId="0" applyFont="1" applyFill="1" applyBorder="1" applyAlignment="1">
      <alignment horizontal="left" vertical="center" shrinkToFit="1"/>
    </xf>
    <xf numFmtId="41" fontId="7" fillId="3" borderId="17" xfId="1" applyFont="1" applyFill="1" applyBorder="1" applyAlignment="1">
      <alignment horizontal="right" vertical="center" shrinkToFit="1"/>
    </xf>
    <xf numFmtId="41" fontId="7" fillId="3" borderId="18" xfId="1" applyFont="1" applyFill="1" applyBorder="1" applyAlignment="1">
      <alignment horizontal="right" vertical="center" shrinkToFit="1"/>
    </xf>
    <xf numFmtId="41" fontId="7" fillId="2" borderId="17" xfId="1" applyFont="1" applyFill="1" applyBorder="1" applyAlignment="1">
      <alignment horizontal="right" vertical="center" shrinkToFit="1"/>
    </xf>
    <xf numFmtId="176" fontId="9" fillId="2" borderId="19" xfId="1" applyNumberFormat="1" applyFont="1" applyFill="1" applyBorder="1" applyAlignment="1">
      <alignment horizontal="right" vertical="center"/>
    </xf>
    <xf numFmtId="9" fontId="9" fillId="2" borderId="20" xfId="3" applyFont="1" applyFill="1" applyBorder="1" applyAlignment="1">
      <alignment horizontal="right" vertical="center"/>
    </xf>
    <xf numFmtId="41" fontId="7" fillId="4" borderId="21" xfId="1" applyFont="1" applyFill="1" applyBorder="1" applyAlignment="1">
      <alignment vertical="center"/>
    </xf>
    <xf numFmtId="176" fontId="9" fillId="4" borderId="19" xfId="1" applyNumberFormat="1" applyFont="1" applyFill="1" applyBorder="1" applyAlignment="1">
      <alignment horizontal="right" vertical="center"/>
    </xf>
    <xf numFmtId="9" fontId="9" fillId="2" borderId="19" xfId="1" applyNumberFormat="1" applyFont="1" applyFill="1" applyBorder="1" applyAlignment="1">
      <alignment horizontal="right" vertical="center"/>
    </xf>
    <xf numFmtId="0" fontId="7" fillId="0" borderId="16" xfId="0" applyFont="1" applyFill="1" applyBorder="1" applyAlignment="1">
      <alignment horizontal="left" vertical="center" shrinkToFit="1"/>
    </xf>
    <xf numFmtId="41" fontId="7" fillId="0" borderId="17" xfId="0" applyNumberFormat="1" applyFont="1" applyFill="1" applyBorder="1" applyAlignment="1">
      <alignment horizontal="right" vertical="center" shrinkToFit="1"/>
    </xf>
    <xf numFmtId="41" fontId="7" fillId="0" borderId="18" xfId="1" applyFont="1" applyFill="1" applyBorder="1" applyAlignment="1">
      <alignment horizontal="right" vertical="center" shrinkToFit="1"/>
    </xf>
    <xf numFmtId="0" fontId="7" fillId="0" borderId="5" xfId="0" applyFont="1" applyFill="1" applyBorder="1" applyAlignment="1">
      <alignment horizontal="left" vertical="center" shrinkToFit="1"/>
    </xf>
    <xf numFmtId="41" fontId="7" fillId="0" borderId="22" xfId="0" applyNumberFormat="1" applyFont="1" applyFill="1" applyBorder="1" applyAlignment="1">
      <alignment horizontal="right" vertical="center" shrinkToFit="1"/>
    </xf>
    <xf numFmtId="41" fontId="7" fillId="0" borderId="23" xfId="1" applyFont="1" applyFill="1" applyBorder="1" applyAlignment="1">
      <alignment horizontal="right" vertical="center" shrinkToFit="1"/>
    </xf>
    <xf numFmtId="41" fontId="7" fillId="4" borderId="23" xfId="1" applyFont="1" applyFill="1" applyBorder="1" applyAlignment="1">
      <alignment horizontal="right" vertical="center"/>
    </xf>
    <xf numFmtId="41" fontId="7" fillId="3" borderId="14" xfId="1" applyFont="1" applyFill="1" applyBorder="1" applyAlignment="1">
      <alignment horizontal="center" vertical="center" shrinkToFit="1"/>
    </xf>
    <xf numFmtId="41" fontId="7" fillId="3" borderId="18" xfId="1" applyFont="1" applyFill="1" applyBorder="1" applyAlignment="1">
      <alignment horizontal="right" vertical="center"/>
    </xf>
    <xf numFmtId="41" fontId="7" fillId="4" borderId="0" xfId="1" applyFont="1" applyFill="1" applyBorder="1" applyAlignment="1">
      <alignment horizontal="right" vertical="center" shrinkToFit="1"/>
    </xf>
    <xf numFmtId="0" fontId="7" fillId="0" borderId="16" xfId="0" applyFont="1" applyFill="1" applyBorder="1" applyAlignment="1">
      <alignment horizontal="left" vertical="center"/>
    </xf>
    <xf numFmtId="41" fontId="7" fillId="0" borderId="17" xfId="0" applyNumberFormat="1" applyFont="1" applyFill="1" applyBorder="1" applyAlignment="1">
      <alignment horizontal="right" vertical="center"/>
    </xf>
    <xf numFmtId="41" fontId="7" fillId="0" borderId="0" xfId="1" applyFont="1" applyFill="1" applyBorder="1" applyAlignment="1">
      <alignment horizontal="right" vertical="center"/>
    </xf>
    <xf numFmtId="0" fontId="7" fillId="0" borderId="16" xfId="0" applyNumberFormat="1" applyFont="1" applyFill="1" applyBorder="1" applyAlignment="1">
      <alignment vertical="center"/>
    </xf>
    <xf numFmtId="41" fontId="7" fillId="0" borderId="17" xfId="2" applyNumberFormat="1" applyFont="1" applyFill="1" applyBorder="1" applyAlignment="1">
      <alignment horizontal="right" vertical="center"/>
    </xf>
    <xf numFmtId="0" fontId="7" fillId="4" borderId="16" xfId="0" applyNumberFormat="1" applyFont="1" applyFill="1" applyBorder="1" applyAlignment="1">
      <alignment vertical="center"/>
    </xf>
    <xf numFmtId="41" fontId="7" fillId="4" borderId="17" xfId="2" applyNumberFormat="1" applyFont="1" applyFill="1" applyBorder="1" applyAlignment="1">
      <alignment horizontal="right" vertical="center"/>
    </xf>
    <xf numFmtId="41" fontId="7" fillId="4" borderId="0" xfId="1" applyFont="1" applyFill="1" applyBorder="1" applyAlignment="1">
      <alignment horizontal="right" vertical="center"/>
    </xf>
    <xf numFmtId="0" fontId="7" fillId="3" borderId="1" xfId="0" applyFont="1" applyFill="1" applyBorder="1" applyAlignment="1">
      <alignment vertical="center" shrinkToFit="1"/>
    </xf>
    <xf numFmtId="41" fontId="7" fillId="3" borderId="13" xfId="0" applyNumberFormat="1" applyFont="1" applyFill="1" applyBorder="1" applyAlignment="1">
      <alignment vertical="center" shrinkToFit="1"/>
    </xf>
    <xf numFmtId="41" fontId="7" fillId="3" borderId="14" xfId="1" applyFont="1" applyFill="1" applyBorder="1" applyAlignment="1">
      <alignment vertical="center" shrinkToFit="1"/>
    </xf>
    <xf numFmtId="0" fontId="7" fillId="0" borderId="16" xfId="0" applyFont="1" applyFill="1" applyBorder="1" applyAlignment="1">
      <alignment vertical="center" shrinkToFit="1"/>
    </xf>
    <xf numFmtId="41" fontId="7" fillId="0" borderId="17" xfId="0" applyNumberFormat="1" applyFont="1" applyFill="1" applyBorder="1" applyAlignment="1">
      <alignment vertical="center" shrinkToFit="1"/>
    </xf>
    <xf numFmtId="41" fontId="7" fillId="0" borderId="18" xfId="1" applyFont="1" applyFill="1" applyBorder="1" applyAlignment="1">
      <alignment vertical="center" shrinkToFit="1"/>
    </xf>
    <xf numFmtId="0" fontId="7" fillId="0" borderId="5" xfId="0" applyFont="1" applyFill="1" applyBorder="1" applyAlignment="1">
      <alignment vertical="center" shrinkToFit="1"/>
    </xf>
    <xf numFmtId="41" fontId="7" fillId="0" borderId="22" xfId="0" applyNumberFormat="1" applyFont="1" applyFill="1" applyBorder="1" applyAlignment="1">
      <alignment vertical="center" shrinkToFit="1"/>
    </xf>
    <xf numFmtId="41" fontId="7" fillId="0" borderId="23" xfId="1" applyFont="1" applyFill="1" applyBorder="1" applyAlignment="1">
      <alignment vertical="center" shrinkToFit="1"/>
    </xf>
    <xf numFmtId="9" fontId="9" fillId="2" borderId="6" xfId="1" applyNumberFormat="1" applyFont="1" applyFill="1" applyBorder="1" applyAlignment="1">
      <alignment horizontal="right" vertical="center"/>
    </xf>
    <xf numFmtId="176" fontId="7" fillId="3" borderId="12" xfId="1" applyNumberFormat="1" applyFont="1" applyFill="1" applyBorder="1" applyAlignment="1">
      <alignment vertical="center"/>
    </xf>
    <xf numFmtId="176" fontId="7" fillId="3" borderId="9" xfId="1" applyNumberFormat="1" applyFont="1" applyFill="1" applyBorder="1" applyAlignment="1">
      <alignment horizontal="right" vertical="center"/>
    </xf>
    <xf numFmtId="41" fontId="7" fillId="3" borderId="3" xfId="1" applyFont="1" applyFill="1" applyBorder="1" applyAlignment="1">
      <alignment horizontal="right" vertical="center"/>
    </xf>
    <xf numFmtId="176" fontId="9" fillId="3" borderId="7" xfId="1" applyNumberFormat="1" applyFont="1" applyFill="1" applyBorder="1" applyAlignment="1">
      <alignment horizontal="right" vertical="center"/>
    </xf>
    <xf numFmtId="9" fontId="9" fillId="3" borderId="7" xfId="1" applyNumberFormat="1" applyFont="1" applyFill="1" applyBorder="1" applyAlignment="1">
      <alignment horizontal="right" vertical="center"/>
    </xf>
    <xf numFmtId="176" fontId="7" fillId="3" borderId="4" xfId="1" applyNumberFormat="1" applyFont="1" applyFill="1" applyBorder="1" applyAlignment="1">
      <alignment vertical="center"/>
    </xf>
    <xf numFmtId="176" fontId="7" fillId="3" borderId="13" xfId="1" applyNumberFormat="1" applyFont="1" applyFill="1" applyBorder="1" applyAlignment="1">
      <alignment horizontal="right" vertical="center"/>
    </xf>
    <xf numFmtId="9" fontId="7" fillId="3" borderId="7" xfId="1" applyNumberFormat="1" applyFont="1" applyFill="1" applyBorder="1" applyAlignment="1">
      <alignment horizontal="right" vertical="center"/>
    </xf>
    <xf numFmtId="177" fontId="7" fillId="0" borderId="5" xfId="0" applyNumberFormat="1" applyFont="1" applyFill="1" applyBorder="1" applyAlignment="1">
      <alignment vertical="center" shrinkToFit="1"/>
    </xf>
    <xf numFmtId="41" fontId="7" fillId="0" borderId="22" xfId="1" applyFont="1" applyFill="1" applyBorder="1" applyAlignment="1">
      <alignment vertical="center" shrinkToFit="1"/>
    </xf>
    <xf numFmtId="176" fontId="7" fillId="3" borderId="25" xfId="1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vertical="center" shrinkToFit="1"/>
    </xf>
    <xf numFmtId="41" fontId="5" fillId="2" borderId="0" xfId="1" applyFont="1" applyFill="1" applyAlignment="1">
      <alignment vertical="center" shrinkToFit="1"/>
    </xf>
    <xf numFmtId="41" fontId="5" fillId="2" borderId="0" xfId="1" applyFont="1" applyFill="1" applyAlignment="1">
      <alignment vertical="center"/>
    </xf>
    <xf numFmtId="0" fontId="11" fillId="2" borderId="0" xfId="0" applyFont="1" applyFill="1" applyAlignment="1">
      <alignment horizontal="center" vertical="center"/>
    </xf>
  </cellXfs>
  <cellStyles count="4">
    <cellStyle name="백분율" xfId="3" builtinId="5"/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showGridLines="0" tabSelected="1" view="pageBreakPreview" zoomScale="90" zoomScaleNormal="80" zoomScaleSheetLayoutView="90" workbookViewId="0">
      <pane ySplit="7" topLeftCell="A8" activePane="bottomLeft" state="frozen"/>
      <selection pane="bottomLeft" activeCell="C26" sqref="C26"/>
    </sheetView>
  </sheetViews>
  <sheetFormatPr defaultRowHeight="16.5"/>
  <cols>
    <col min="1" max="1" width="21.5546875" style="110" customWidth="1"/>
    <col min="2" max="2" width="14.33203125" style="110" customWidth="1"/>
    <col min="3" max="3" width="14.33203125" style="111" customWidth="1"/>
    <col min="4" max="4" width="11.21875" style="8" customWidth="1"/>
    <col min="5" max="5" width="11.21875" style="7" customWidth="1"/>
    <col min="6" max="6" width="21.5546875" style="112" customWidth="1"/>
    <col min="7" max="7" width="14.33203125" style="112" customWidth="1"/>
    <col min="8" max="8" width="14.33203125" style="111" customWidth="1"/>
    <col min="9" max="9" width="11.21875" style="9" customWidth="1"/>
    <col min="10" max="10" width="11.21875" style="10" customWidth="1"/>
    <col min="11" max="16384" width="8.88671875" style="2"/>
  </cols>
  <sheetData>
    <row r="1" spans="1:10" ht="24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7.25" customHeight="1">
      <c r="A2" s="3"/>
      <c r="B2" s="3"/>
      <c r="C2" s="4"/>
      <c r="D2" s="3"/>
      <c r="E2" s="5"/>
      <c r="F2" s="3"/>
      <c r="G2" s="3"/>
      <c r="H2" s="4"/>
      <c r="I2" s="3"/>
      <c r="J2" s="3"/>
    </row>
    <row r="3" spans="1:10" ht="18.75" customHeight="1">
      <c r="A3" s="6" t="s">
        <v>1</v>
      </c>
      <c r="B3" s="6"/>
      <c r="C3" s="6"/>
      <c r="D3" s="6"/>
      <c r="F3" s="8"/>
      <c r="G3" s="8"/>
      <c r="H3" s="8"/>
    </row>
    <row r="4" spans="1:10" ht="12.75" customHeight="1">
      <c r="A4" s="11"/>
      <c r="B4" s="11"/>
      <c r="C4" s="12"/>
      <c r="F4" s="8"/>
      <c r="G4" s="8"/>
      <c r="H4" s="12"/>
      <c r="J4" s="13" t="s">
        <v>2</v>
      </c>
    </row>
    <row r="5" spans="1:10" s="20" customFormat="1" ht="23.25" customHeight="1">
      <c r="A5" s="14" t="s">
        <v>3</v>
      </c>
      <c r="B5" s="15" t="s">
        <v>4</v>
      </c>
      <c r="C5" s="16"/>
      <c r="D5" s="17" t="s">
        <v>5</v>
      </c>
      <c r="E5" s="18"/>
      <c r="F5" s="19" t="s">
        <v>3</v>
      </c>
      <c r="G5" s="15" t="s">
        <v>4</v>
      </c>
      <c r="H5" s="16"/>
      <c r="I5" s="17" t="s">
        <v>5</v>
      </c>
      <c r="J5" s="18"/>
    </row>
    <row r="6" spans="1:10" s="20" customFormat="1" ht="23.25" customHeight="1">
      <c r="A6" s="21"/>
      <c r="B6" s="22" t="s">
        <v>6</v>
      </c>
      <c r="C6" s="22" t="s">
        <v>7</v>
      </c>
      <c r="D6" s="23" t="s">
        <v>8</v>
      </c>
      <c r="E6" s="24" t="s">
        <v>9</v>
      </c>
      <c r="F6" s="25"/>
      <c r="G6" s="22" t="s">
        <v>10</v>
      </c>
      <c r="H6" s="22" t="s">
        <v>7</v>
      </c>
      <c r="I6" s="23" t="s">
        <v>11</v>
      </c>
      <c r="J6" s="24" t="s">
        <v>9</v>
      </c>
    </row>
    <row r="7" spans="1:10" s="36" customFormat="1" ht="21.75" customHeight="1">
      <c r="A7" s="26" t="s">
        <v>12</v>
      </c>
      <c r="B7" s="27">
        <f>B8+B12+B16+B22+B25</f>
        <v>897000</v>
      </c>
      <c r="C7" s="28">
        <f>C8+C12+C16+C22+C25</f>
        <v>1119025</v>
      </c>
      <c r="D7" s="29">
        <f>C7-B7</f>
        <v>222025</v>
      </c>
      <c r="E7" s="30">
        <f>C7/B7</f>
        <v>1.2475195094760312</v>
      </c>
      <c r="F7" s="31" t="s">
        <v>13</v>
      </c>
      <c r="G7" s="32">
        <f>G8+G12+G16+G25+G26+G27</f>
        <v>897000</v>
      </c>
      <c r="H7" s="33">
        <f>H8+H12+H16+H25+H26+H27</f>
        <v>1119025</v>
      </c>
      <c r="I7" s="34">
        <f>H7-G7</f>
        <v>222025</v>
      </c>
      <c r="J7" s="35">
        <f>H7/G7</f>
        <v>1.2475195094760312</v>
      </c>
    </row>
    <row r="8" spans="1:10" s="36" customFormat="1" ht="21.75" customHeight="1">
      <c r="A8" s="37" t="s">
        <v>14</v>
      </c>
      <c r="B8" s="38">
        <f>SUM(B9:B11)</f>
        <v>623372</v>
      </c>
      <c r="C8" s="39">
        <f>SUM(C9:C10)</f>
        <v>718953</v>
      </c>
      <c r="D8" s="40">
        <f t="shared" ref="D8:D26" si="0">C8-B8</f>
        <v>95581</v>
      </c>
      <c r="E8" s="41">
        <f t="shared" ref="E8:E26" si="1">C8/B8</f>
        <v>1.153328991356686</v>
      </c>
      <c r="F8" s="42" t="s">
        <v>15</v>
      </c>
      <c r="G8" s="43">
        <f>SUM(G9:G11)</f>
        <v>814422</v>
      </c>
      <c r="H8" s="44">
        <f>SUM(H9:H11)</f>
        <v>814662</v>
      </c>
      <c r="I8" s="40">
        <f>H8-G8</f>
        <v>240</v>
      </c>
      <c r="J8" s="45">
        <f t="shared" ref="J8:J17" si="2">H8/G8</f>
        <v>1.0002946875207201</v>
      </c>
    </row>
    <row r="9" spans="1:10" s="36" customFormat="1" ht="21.75" customHeight="1">
      <c r="A9" s="46" t="s">
        <v>16</v>
      </c>
      <c r="B9" s="47">
        <v>623372</v>
      </c>
      <c r="C9" s="48">
        <v>715953</v>
      </c>
      <c r="D9" s="49">
        <f t="shared" si="0"/>
        <v>92581</v>
      </c>
      <c r="E9" s="50">
        <f t="shared" si="1"/>
        <v>1.1485164556637129</v>
      </c>
      <c r="F9" s="51" t="s">
        <v>17</v>
      </c>
      <c r="G9" s="52">
        <v>727774</v>
      </c>
      <c r="H9" s="53">
        <v>727874</v>
      </c>
      <c r="I9" s="54">
        <f t="shared" ref="I9:I19" si="3">H9-G9</f>
        <v>100</v>
      </c>
      <c r="J9" s="55">
        <f t="shared" si="2"/>
        <v>1.0001374052934016</v>
      </c>
    </row>
    <row r="10" spans="1:10" s="36" customFormat="1" ht="21.75" customHeight="1">
      <c r="A10" s="46" t="s">
        <v>18</v>
      </c>
      <c r="B10" s="47">
        <v>0</v>
      </c>
      <c r="C10" s="48">
        <v>3000</v>
      </c>
      <c r="D10" s="49">
        <f t="shared" si="0"/>
        <v>3000</v>
      </c>
      <c r="E10" s="50">
        <v>0</v>
      </c>
      <c r="F10" s="51" t="s">
        <v>19</v>
      </c>
      <c r="G10" s="52">
        <v>2820</v>
      </c>
      <c r="H10" s="53">
        <v>2820</v>
      </c>
      <c r="I10" s="54">
        <f t="shared" si="3"/>
        <v>0</v>
      </c>
      <c r="J10" s="55">
        <f t="shared" si="2"/>
        <v>1</v>
      </c>
    </row>
    <row r="11" spans="1:10" s="36" customFormat="1" ht="21.75" customHeight="1">
      <c r="A11" s="56"/>
      <c r="B11" s="57"/>
      <c r="C11" s="58" t="s">
        <v>20</v>
      </c>
      <c r="D11" s="59"/>
      <c r="E11" s="60"/>
      <c r="F11" s="51" t="s">
        <v>21</v>
      </c>
      <c r="G11" s="52">
        <v>83828</v>
      </c>
      <c r="H11" s="53">
        <v>83968</v>
      </c>
      <c r="I11" s="54">
        <f t="shared" si="3"/>
        <v>140</v>
      </c>
      <c r="J11" s="61">
        <f t="shared" si="2"/>
        <v>1.0016700863673236</v>
      </c>
    </row>
    <row r="12" spans="1:10" s="36" customFormat="1" ht="21.75" customHeight="1">
      <c r="A12" s="62" t="s">
        <v>22</v>
      </c>
      <c r="B12" s="63">
        <f>SUM(B13:B14)</f>
        <v>100</v>
      </c>
      <c r="C12" s="64">
        <f>SUM(C13:C14)</f>
        <v>123920</v>
      </c>
      <c r="D12" s="40">
        <f t="shared" si="0"/>
        <v>123820</v>
      </c>
      <c r="E12" s="41">
        <f t="shared" si="1"/>
        <v>1239.2</v>
      </c>
      <c r="F12" s="42" t="s">
        <v>23</v>
      </c>
      <c r="G12" s="43">
        <f>SUM(G13:G15)</f>
        <v>10000</v>
      </c>
      <c r="H12" s="44">
        <f>SUM(H13:H15)</f>
        <v>103347</v>
      </c>
      <c r="I12" s="40">
        <f t="shared" si="3"/>
        <v>93347</v>
      </c>
      <c r="J12" s="45">
        <f t="shared" si="2"/>
        <v>10.3347</v>
      </c>
    </row>
    <row r="13" spans="1:10" s="36" customFormat="1" ht="21.75" customHeight="1">
      <c r="A13" s="46" t="s">
        <v>24</v>
      </c>
      <c r="B13" s="65">
        <v>0</v>
      </c>
      <c r="C13" s="48">
        <v>123820</v>
      </c>
      <c r="D13" s="66">
        <f t="shared" si="0"/>
        <v>123820</v>
      </c>
      <c r="E13" s="67">
        <v>0</v>
      </c>
      <c r="F13" s="68" t="s">
        <v>25</v>
      </c>
      <c r="G13" s="52">
        <v>0</v>
      </c>
      <c r="H13" s="53">
        <v>0</v>
      </c>
      <c r="I13" s="69">
        <f t="shared" si="3"/>
        <v>0</v>
      </c>
      <c r="J13" s="70">
        <v>0</v>
      </c>
    </row>
    <row r="14" spans="1:10" s="36" customFormat="1" ht="21.75" customHeight="1">
      <c r="A14" s="71" t="s">
        <v>26</v>
      </c>
      <c r="B14" s="72">
        <v>100</v>
      </c>
      <c r="C14" s="73">
        <v>100</v>
      </c>
      <c r="D14" s="66">
        <f t="shared" si="0"/>
        <v>0</v>
      </c>
      <c r="E14" s="67">
        <f t="shared" si="1"/>
        <v>1</v>
      </c>
      <c r="F14" s="68" t="s">
        <v>27</v>
      </c>
      <c r="G14" s="52">
        <v>0</v>
      </c>
      <c r="H14" s="53">
        <v>0</v>
      </c>
      <c r="I14" s="69">
        <f t="shared" si="3"/>
        <v>0</v>
      </c>
      <c r="J14" s="70">
        <v>0</v>
      </c>
    </row>
    <row r="15" spans="1:10" s="36" customFormat="1" ht="21.75" customHeight="1">
      <c r="A15" s="74"/>
      <c r="B15" s="75"/>
      <c r="C15" s="76"/>
      <c r="D15" s="59"/>
      <c r="E15" s="60"/>
      <c r="F15" s="68" t="s">
        <v>28</v>
      </c>
      <c r="G15" s="52">
        <v>10000</v>
      </c>
      <c r="H15" s="77">
        <v>103347</v>
      </c>
      <c r="I15" s="54">
        <f t="shared" si="3"/>
        <v>93347</v>
      </c>
      <c r="J15" s="61">
        <f t="shared" si="2"/>
        <v>10.3347</v>
      </c>
    </row>
    <row r="16" spans="1:10" s="36" customFormat="1" ht="21.75" customHeight="1">
      <c r="A16" s="37" t="s">
        <v>29</v>
      </c>
      <c r="B16" s="38">
        <f>SUM(B17:B18)</f>
        <v>273328</v>
      </c>
      <c r="C16" s="78">
        <f>SUM(C17:C19)</f>
        <v>273816</v>
      </c>
      <c r="D16" s="40">
        <f t="shared" si="0"/>
        <v>488</v>
      </c>
      <c r="E16" s="41">
        <f t="shared" si="1"/>
        <v>1.0017854006907452</v>
      </c>
      <c r="F16" s="42" t="s">
        <v>30</v>
      </c>
      <c r="G16" s="43">
        <f>SUM(G17:G24)</f>
        <v>72578</v>
      </c>
      <c r="H16" s="79">
        <f>SUM(H17:H24)</f>
        <v>200979</v>
      </c>
      <c r="I16" s="40">
        <f t="shared" si="3"/>
        <v>128401</v>
      </c>
      <c r="J16" s="45">
        <f t="shared" si="2"/>
        <v>2.7691449199481935</v>
      </c>
    </row>
    <row r="17" spans="1:10" s="36" customFormat="1" ht="21.75" customHeight="1">
      <c r="A17" s="46" t="s">
        <v>31</v>
      </c>
      <c r="B17" s="47">
        <v>238328</v>
      </c>
      <c r="C17" s="80">
        <v>238816</v>
      </c>
      <c r="D17" s="49">
        <f t="shared" si="0"/>
        <v>488</v>
      </c>
      <c r="E17" s="50">
        <f t="shared" si="1"/>
        <v>1.0020475982679333</v>
      </c>
      <c r="F17" s="68" t="s">
        <v>32</v>
      </c>
      <c r="G17" s="52">
        <v>63114</v>
      </c>
      <c r="H17" s="53">
        <v>67447</v>
      </c>
      <c r="I17" s="54">
        <f t="shared" si="3"/>
        <v>4333</v>
      </c>
      <c r="J17" s="55">
        <f t="shared" si="2"/>
        <v>1.0686535475488799</v>
      </c>
    </row>
    <row r="18" spans="1:10" s="36" customFormat="1" ht="21.75" customHeight="1">
      <c r="A18" s="81" t="s">
        <v>33</v>
      </c>
      <c r="B18" s="82">
        <v>35000</v>
      </c>
      <c r="C18" s="83">
        <v>35000</v>
      </c>
      <c r="D18" s="49">
        <f t="shared" si="0"/>
        <v>0</v>
      </c>
      <c r="E18" s="50">
        <f t="shared" si="1"/>
        <v>1</v>
      </c>
      <c r="F18" s="68" t="s">
        <v>34</v>
      </c>
      <c r="G18" s="52">
        <v>0</v>
      </c>
      <c r="H18" s="53">
        <v>123820</v>
      </c>
      <c r="I18" s="54">
        <f t="shared" si="3"/>
        <v>123820</v>
      </c>
      <c r="J18" s="55">
        <v>0</v>
      </c>
    </row>
    <row r="19" spans="1:10" s="36" customFormat="1" ht="21.75" customHeight="1">
      <c r="A19" s="84"/>
      <c r="B19" s="85"/>
      <c r="C19" s="83"/>
      <c r="D19" s="66"/>
      <c r="E19" s="67"/>
      <c r="F19" s="68" t="s">
        <v>35</v>
      </c>
      <c r="G19" s="52">
        <v>9464</v>
      </c>
      <c r="H19" s="53">
        <v>9712</v>
      </c>
      <c r="I19" s="54">
        <f t="shared" si="3"/>
        <v>248</v>
      </c>
      <c r="J19" s="55">
        <f t="shared" ref="J19" si="4">H19/G19</f>
        <v>1.0262045646661031</v>
      </c>
    </row>
    <row r="20" spans="1:10" s="36" customFormat="1" ht="21.75" customHeight="1">
      <c r="A20" s="86"/>
      <c r="B20" s="87"/>
      <c r="C20" s="88"/>
      <c r="D20" s="66"/>
      <c r="E20" s="67"/>
      <c r="F20" s="68"/>
      <c r="G20" s="52"/>
      <c r="H20" s="53"/>
      <c r="I20" s="66"/>
      <c r="J20" s="70"/>
    </row>
    <row r="21" spans="1:10" s="36" customFormat="1" ht="21.75" customHeight="1">
      <c r="A21" s="86"/>
      <c r="B21" s="87"/>
      <c r="C21" s="88"/>
      <c r="D21" s="59"/>
      <c r="E21" s="60"/>
      <c r="F21" s="68"/>
      <c r="G21" s="52"/>
      <c r="H21" s="53"/>
      <c r="I21" s="66"/>
      <c r="J21" s="70"/>
    </row>
    <row r="22" spans="1:10" s="36" customFormat="1" ht="21.75" customHeight="1">
      <c r="A22" s="89" t="s">
        <v>36</v>
      </c>
      <c r="B22" s="90">
        <v>0</v>
      </c>
      <c r="C22" s="91">
        <v>2136</v>
      </c>
      <c r="D22" s="40">
        <f t="shared" si="0"/>
        <v>2136</v>
      </c>
      <c r="E22" s="41">
        <v>0</v>
      </c>
      <c r="F22" s="68"/>
      <c r="G22" s="52"/>
      <c r="H22" s="53"/>
      <c r="I22" s="66"/>
      <c r="J22" s="70"/>
    </row>
    <row r="23" spans="1:10" s="36" customFormat="1" ht="21.75" customHeight="1">
      <c r="A23" s="92" t="s">
        <v>37</v>
      </c>
      <c r="B23" s="93">
        <v>0</v>
      </c>
      <c r="C23" s="94">
        <v>2136</v>
      </c>
      <c r="D23" s="49">
        <f t="shared" si="0"/>
        <v>2136</v>
      </c>
      <c r="E23" s="50">
        <v>0</v>
      </c>
      <c r="F23" s="68"/>
      <c r="G23" s="52"/>
      <c r="H23" s="53"/>
      <c r="I23" s="66"/>
      <c r="J23" s="70"/>
    </row>
    <row r="24" spans="1:10" s="36" customFormat="1" ht="21.75" customHeight="1">
      <c r="A24" s="95"/>
      <c r="B24" s="96"/>
      <c r="C24" s="97"/>
      <c r="D24" s="59"/>
      <c r="E24" s="60"/>
      <c r="F24" s="68"/>
      <c r="G24" s="52"/>
      <c r="H24" s="53"/>
      <c r="I24" s="59"/>
      <c r="J24" s="98"/>
    </row>
    <row r="25" spans="1:10" s="36" customFormat="1" ht="21.75" customHeight="1">
      <c r="A25" s="89" t="s">
        <v>38</v>
      </c>
      <c r="B25" s="90">
        <v>200</v>
      </c>
      <c r="C25" s="91">
        <v>200</v>
      </c>
      <c r="D25" s="40">
        <f t="shared" si="0"/>
        <v>0</v>
      </c>
      <c r="E25" s="41">
        <f t="shared" si="1"/>
        <v>1</v>
      </c>
      <c r="F25" s="99" t="s">
        <v>39</v>
      </c>
      <c r="G25" s="100">
        <v>0</v>
      </c>
      <c r="H25" s="101">
        <v>0</v>
      </c>
      <c r="I25" s="102">
        <f t="shared" ref="I25:I27" si="5">G25-H25</f>
        <v>0</v>
      </c>
      <c r="J25" s="103"/>
    </row>
    <row r="26" spans="1:10" s="36" customFormat="1" ht="21.75" customHeight="1">
      <c r="A26" s="92" t="s">
        <v>40</v>
      </c>
      <c r="B26" s="93">
        <v>200</v>
      </c>
      <c r="C26" s="94">
        <v>200</v>
      </c>
      <c r="D26" s="66">
        <f t="shared" si="0"/>
        <v>0</v>
      </c>
      <c r="E26" s="50">
        <f t="shared" si="1"/>
        <v>1</v>
      </c>
      <c r="F26" s="104" t="s">
        <v>41</v>
      </c>
      <c r="G26" s="105">
        <v>0</v>
      </c>
      <c r="H26" s="44">
        <v>37</v>
      </c>
      <c r="I26" s="102">
        <f>H26-G26</f>
        <v>37</v>
      </c>
      <c r="J26" s="106">
        <v>0</v>
      </c>
    </row>
    <row r="27" spans="1:10" s="36" customFormat="1" ht="21.75" customHeight="1" thickBot="1">
      <c r="A27" s="107"/>
      <c r="B27" s="108"/>
      <c r="C27" s="97"/>
      <c r="D27" s="59"/>
      <c r="E27" s="60"/>
      <c r="F27" s="99" t="s">
        <v>42</v>
      </c>
      <c r="G27" s="109">
        <v>0</v>
      </c>
      <c r="H27" s="101">
        <v>0</v>
      </c>
      <c r="I27" s="102">
        <f t="shared" si="5"/>
        <v>0</v>
      </c>
      <c r="J27" s="103"/>
    </row>
    <row r="28" spans="1:10" s="36" customFormat="1" ht="21" customHeight="1">
      <c r="A28" s="110"/>
      <c r="B28" s="110"/>
      <c r="C28" s="111"/>
      <c r="D28" s="8"/>
      <c r="E28" s="7"/>
      <c r="F28" s="112"/>
      <c r="G28" s="112"/>
      <c r="H28" s="111"/>
      <c r="I28" s="9"/>
      <c r="J28" s="10"/>
    </row>
    <row r="29" spans="1:10" s="36" customFormat="1" ht="21" customHeight="1">
      <c r="A29" s="110"/>
      <c r="B29" s="110"/>
      <c r="C29" s="111"/>
      <c r="D29" s="8"/>
      <c r="E29" s="7"/>
      <c r="F29" s="112"/>
      <c r="G29" s="112"/>
      <c r="H29" s="111"/>
      <c r="I29" s="9"/>
      <c r="J29" s="10"/>
    </row>
    <row r="30" spans="1:10" s="36" customFormat="1" ht="21" customHeight="1">
      <c r="A30" s="110"/>
      <c r="B30" s="110"/>
      <c r="C30" s="111"/>
      <c r="D30" s="8"/>
      <c r="E30" s="7"/>
      <c r="F30" s="112"/>
      <c r="G30" s="112"/>
      <c r="H30" s="111"/>
      <c r="I30" s="9"/>
      <c r="J30" s="10"/>
    </row>
    <row r="31" spans="1:10" s="36" customFormat="1" ht="21" customHeight="1">
      <c r="A31" s="110"/>
      <c r="B31" s="110"/>
      <c r="C31" s="111"/>
      <c r="D31" s="8"/>
      <c r="E31" s="7"/>
      <c r="F31" s="112"/>
      <c r="G31" s="112"/>
      <c r="H31" s="111"/>
      <c r="I31" s="9"/>
      <c r="J31" s="10"/>
    </row>
    <row r="32" spans="1:10" s="36" customFormat="1" ht="20.100000000000001" customHeight="1">
      <c r="A32" s="110"/>
      <c r="B32" s="110"/>
      <c r="C32" s="111"/>
      <c r="D32" s="8"/>
      <c r="E32" s="7"/>
      <c r="F32" s="112"/>
      <c r="G32" s="112"/>
      <c r="H32" s="111"/>
      <c r="I32" s="9"/>
      <c r="J32" s="10"/>
    </row>
    <row r="33" spans="1:10" s="36" customFormat="1" ht="20.100000000000001" customHeight="1">
      <c r="A33" s="110"/>
      <c r="B33" s="110"/>
      <c r="C33" s="111"/>
      <c r="D33" s="8"/>
      <c r="E33" s="7"/>
      <c r="F33" s="112"/>
      <c r="G33" s="112"/>
      <c r="H33" s="111"/>
      <c r="I33" s="9"/>
      <c r="J33" s="10"/>
    </row>
    <row r="34" spans="1:10" s="36" customFormat="1" ht="20.100000000000001" customHeight="1">
      <c r="A34" s="110"/>
      <c r="B34" s="110"/>
      <c r="C34" s="111"/>
      <c r="D34" s="8"/>
      <c r="E34" s="7"/>
      <c r="F34" s="112"/>
      <c r="G34" s="112"/>
      <c r="H34" s="111"/>
      <c r="I34" s="9"/>
      <c r="J34" s="10"/>
    </row>
    <row r="35" spans="1:10" s="36" customFormat="1" ht="20.100000000000001" customHeight="1">
      <c r="A35" s="110"/>
      <c r="B35" s="110"/>
      <c r="C35" s="111"/>
      <c r="D35" s="8"/>
      <c r="E35" s="7"/>
      <c r="F35" s="112"/>
      <c r="G35" s="112"/>
      <c r="H35" s="111"/>
      <c r="I35" s="9"/>
      <c r="J35" s="10"/>
    </row>
    <row r="36" spans="1:10" s="36" customFormat="1" ht="20.100000000000001" customHeight="1">
      <c r="A36" s="110"/>
      <c r="B36" s="110"/>
      <c r="C36" s="111"/>
      <c r="D36" s="8"/>
      <c r="E36" s="7"/>
      <c r="F36" s="112"/>
      <c r="G36" s="112"/>
      <c r="H36" s="111"/>
      <c r="I36" s="9"/>
      <c r="J36" s="10"/>
    </row>
    <row r="37" spans="1:10" s="36" customFormat="1" ht="20.100000000000001" customHeight="1">
      <c r="A37" s="110"/>
      <c r="B37" s="110"/>
      <c r="C37" s="111"/>
      <c r="D37" s="8"/>
      <c r="E37" s="7"/>
      <c r="F37" s="112"/>
      <c r="G37" s="112"/>
      <c r="H37" s="111"/>
      <c r="I37" s="9"/>
      <c r="J37" s="10"/>
    </row>
    <row r="38" spans="1:10" s="113" customFormat="1" ht="20.100000000000001" customHeight="1">
      <c r="A38" s="110"/>
      <c r="B38" s="110"/>
      <c r="C38" s="111"/>
      <c r="D38" s="8"/>
      <c r="E38" s="7"/>
      <c r="F38" s="112"/>
      <c r="G38" s="112"/>
      <c r="H38" s="111"/>
      <c r="I38" s="9"/>
      <c r="J38" s="10"/>
    </row>
    <row r="39" spans="1:10" ht="16.5" customHeight="1"/>
    <row r="40" spans="1:10" ht="16.5" customHeight="1"/>
    <row r="41" spans="1:10" ht="16.5" customHeight="1"/>
    <row r="42" spans="1:10" ht="16.5" customHeight="1"/>
  </sheetData>
  <mergeCells count="8">
    <mergeCell ref="A1:J1"/>
    <mergeCell ref="A3:D3"/>
    <mergeCell ref="A5:A6"/>
    <mergeCell ref="B5:C5"/>
    <mergeCell ref="D5:E5"/>
    <mergeCell ref="F5:F6"/>
    <mergeCell ref="G5:H5"/>
    <mergeCell ref="I5:J5"/>
  </mergeCells>
  <phoneticPr fontId="3" type="noConversion"/>
  <printOptions horizontalCentered="1"/>
  <pageMargins left="0.59055118110236227" right="0.59055118110236227" top="0.98425196850393704" bottom="0.78740157480314965" header="0" footer="0.59055118110236227"/>
  <pageSetup paperSize="9" scale="80" firstPageNumber="12" orientation="landscape" useFirstPageNumber="1" r:id="rId1"/>
  <headerFooter alignWithMargins="0">
    <oddFooter>&amp;R인천광역시아동보호전문기관</oddFooter>
  </headerFooter>
  <rowBreaks count="1" manualBreakCount="1">
    <brk id="28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총괄</vt:lpstr>
      <vt:lpstr>총괄!Print_Area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2019-04-10T01:23:34Z</cp:lastPrinted>
  <dcterms:created xsi:type="dcterms:W3CDTF">2019-04-10T01:23:23Z</dcterms:created>
  <dcterms:modified xsi:type="dcterms:W3CDTF">2019-04-10T01:24:27Z</dcterms:modified>
</cp:coreProperties>
</file>