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1\Desktop\"/>
    </mc:Choice>
  </mc:AlternateContent>
  <bookViews>
    <workbookView xWindow="0" yWindow="0" windowWidth="28800" windowHeight="11595" tabRatio="811"/>
  </bookViews>
  <sheets>
    <sheet name="예산총칙" sheetId="133" r:id="rId1"/>
    <sheet name="1.세입세출총괄표" sheetId="93" r:id="rId2"/>
    <sheet name="2.세입내역서" sheetId="115" r:id="rId3"/>
    <sheet name="3.세출내역서" sheetId="116" r:id="rId4"/>
  </sheets>
  <definedNames>
    <definedName name="_xlnm.Print_Area" localSheetId="1">'1.세입세출총괄표'!$A$1:$J$32</definedName>
    <definedName name="_xlnm.Print_Area" localSheetId="2">'2.세입내역서'!$A$1:$R$24</definedName>
    <definedName name="_xlnm.Print_Area" localSheetId="3">'3.세출내역서'!$A$1:$Q$50</definedName>
    <definedName name="_xlnm.Print_Area" localSheetId="0">예산총칙!$B$2:$G$31</definedName>
    <definedName name="_xlnm.Print_Titles" localSheetId="2">'2.세입내역서'!$1:$4</definedName>
    <definedName name="_xlnm.Print_Titles" localSheetId="3">'3.세출내역서'!$1:$5</definedName>
    <definedName name="경상보조금" localSheetId="0">#REF!</definedName>
    <definedName name="경상보조금">#REF!</definedName>
    <definedName name="국고보조금" localSheetId="0">#REF!</definedName>
    <definedName name="국고보조금">#REF!</definedName>
    <definedName name="기타보조금" localSheetId="0">#REF!</definedName>
    <definedName name="기타보조금">#REF!</definedName>
    <definedName name="법인전입금" localSheetId="0">#REF!</definedName>
    <definedName name="법인전입금">#REF!</definedName>
    <definedName name="보조금" localSheetId="0">#REF!</definedName>
    <definedName name="보조금">#REF!</definedName>
    <definedName name="사업수입" localSheetId="0">#REF!</definedName>
    <definedName name="사업수입">#REF!</definedName>
    <definedName name="사용자부담금" localSheetId="0">#REF!</definedName>
    <definedName name="사용자부담금">#REF!</definedName>
    <definedName name="시군구보조금" localSheetId="0">#REF!</definedName>
    <definedName name="시군구보조금">#REF!</definedName>
    <definedName name="시도보조금" localSheetId="0">#REF!</definedName>
    <definedName name="시도보조금">#REF!</definedName>
    <definedName name="ㅇ">#REF!</definedName>
    <definedName name="ㅇㅇ">#REF!</definedName>
    <definedName name="ㅇㅇㅇㅇㅇㅇㅇㅇ">#REF!</definedName>
    <definedName name="이월금" localSheetId="0">#REF!</definedName>
    <definedName name="이월금">#REF!</definedName>
    <definedName name="자본보조금" localSheetId="0">#REF!</definedName>
    <definedName name="자본보조금">#REF!</definedName>
    <definedName name="자체수입" localSheetId="0">#REF!</definedName>
    <definedName name="자체수입">#REF!</definedName>
    <definedName name="잡수입" localSheetId="0">#REF!</definedName>
    <definedName name="잡수입">#REF!</definedName>
    <definedName name="추경세입" localSheetId="0">#REF!</definedName>
    <definedName name="추경세입">#REF!</definedName>
    <definedName name="추경세출" localSheetId="3">'3.세출내역서'!$E$4:$E$50</definedName>
    <definedName name="추경세출" localSheetId="0">#REF!</definedName>
    <definedName name="추경세출">#REF!</definedName>
    <definedName name="후원금" localSheetId="0">#REF!</definedName>
    <definedName name="후원금">#REF!</definedName>
  </definedNames>
  <calcPr calcId="162913"/>
</workbook>
</file>

<file path=xl/calcChain.xml><?xml version="1.0" encoding="utf-8"?>
<calcChain xmlns="http://schemas.openxmlformats.org/spreadsheetml/2006/main">
  <c r="G26" i="93" l="1"/>
  <c r="F26" i="93"/>
  <c r="G25" i="93"/>
  <c r="B29" i="93"/>
  <c r="H21" i="93" l="1"/>
  <c r="I21" i="93" s="1"/>
  <c r="H25" i="93" l="1"/>
  <c r="B9" i="93" l="1"/>
  <c r="B19" i="93"/>
  <c r="C19" i="93" l="1"/>
  <c r="E19" i="93" s="1"/>
  <c r="B8" i="93"/>
  <c r="D19" i="93" l="1"/>
  <c r="B14" i="93"/>
  <c r="B12" i="93" s="1"/>
  <c r="B17" i="93"/>
  <c r="B18" i="93"/>
  <c r="B28" i="93"/>
  <c r="B27" i="93" s="1"/>
  <c r="B31" i="93"/>
  <c r="B32" i="93"/>
  <c r="G27" i="93"/>
  <c r="G13" i="93"/>
  <c r="G14" i="93"/>
  <c r="G15" i="93"/>
  <c r="G17" i="93"/>
  <c r="G18" i="93"/>
  <c r="G19" i="93"/>
  <c r="G20" i="93"/>
  <c r="G22" i="93"/>
  <c r="G23" i="93"/>
  <c r="G24" i="93"/>
  <c r="G29" i="93"/>
  <c r="G30" i="93"/>
  <c r="G32" i="93"/>
  <c r="G31" i="93" s="1"/>
  <c r="H14" i="93"/>
  <c r="J14" i="93" s="1"/>
  <c r="H13" i="93"/>
  <c r="J13" i="93" s="1"/>
  <c r="G16" i="93" l="1"/>
  <c r="G28" i="93"/>
  <c r="B16" i="93"/>
  <c r="G12" i="93"/>
  <c r="B30" i="93"/>
  <c r="H23" i="93" l="1"/>
  <c r="I23" i="93" l="1"/>
  <c r="J23" i="93"/>
  <c r="C14" i="93" l="1"/>
  <c r="C9" i="93" l="1"/>
  <c r="D15" i="133" s="1"/>
  <c r="D9" i="93"/>
  <c r="E9" i="93" l="1"/>
  <c r="C8" i="93"/>
  <c r="G11" i="93"/>
  <c r="G10" i="93"/>
  <c r="G9" i="93"/>
  <c r="G8" i="93" l="1"/>
  <c r="G7" i="93" l="1"/>
  <c r="C32" i="93" l="1"/>
  <c r="E32" i="93" s="1"/>
  <c r="C31" i="93" l="1"/>
  <c r="C12" i="93"/>
  <c r="E14" i="93"/>
  <c r="E12" i="93" l="1"/>
  <c r="D16" i="133"/>
  <c r="C30" i="93"/>
  <c r="D19" i="133" s="1"/>
  <c r="E31" i="93"/>
  <c r="H29" i="93"/>
  <c r="H26" i="93" l="1"/>
  <c r="H27" i="93"/>
  <c r="D28" i="133" s="1"/>
  <c r="H30" i="93"/>
  <c r="H28" i="93" s="1"/>
  <c r="D29" i="133" s="1"/>
  <c r="H32" i="93"/>
  <c r="H19" i="93"/>
  <c r="J26" i="93" l="1"/>
  <c r="I26" i="93"/>
  <c r="H20" i="93"/>
  <c r="I20" i="93" s="1"/>
  <c r="H15" i="93"/>
  <c r="H12" i="93" s="1"/>
  <c r="H18" i="93"/>
  <c r="J20" i="93" l="1"/>
  <c r="I12" i="93"/>
  <c r="D26" i="133"/>
  <c r="I25" i="93"/>
  <c r="J25" i="93"/>
  <c r="H24" i="93"/>
  <c r="J15" i="93"/>
  <c r="I15" i="93"/>
  <c r="H10" i="93"/>
  <c r="D24" i="133" s="1"/>
  <c r="I24" i="93" l="1"/>
  <c r="J24" i="93"/>
  <c r="H17" i="93"/>
  <c r="C29" i="93" l="1"/>
  <c r="C28" i="93"/>
  <c r="D30" i="93"/>
  <c r="E30" i="93"/>
  <c r="J27" i="93"/>
  <c r="I27" i="93"/>
  <c r="J18" i="93"/>
  <c r="I18" i="93"/>
  <c r="I29" i="93"/>
  <c r="J29" i="93"/>
  <c r="I19" i="93"/>
  <c r="J19" i="93"/>
  <c r="J30" i="93"/>
  <c r="I30" i="93"/>
  <c r="I17" i="93"/>
  <c r="J17" i="93"/>
  <c r="I10" i="93"/>
  <c r="J10" i="93"/>
  <c r="I14" i="93"/>
  <c r="H31" i="93"/>
  <c r="D30" i="133" s="1"/>
  <c r="J32" i="93"/>
  <c r="I32" i="93"/>
  <c r="D32" i="93"/>
  <c r="D31" i="93"/>
  <c r="D14" i="93"/>
  <c r="D12" i="93"/>
  <c r="D29" i="93" l="1"/>
  <c r="C27" i="93"/>
  <c r="D18" i="133" s="1"/>
  <c r="E29" i="93"/>
  <c r="D28" i="93"/>
  <c r="I28" i="93"/>
  <c r="J28" i="93"/>
  <c r="J31" i="93"/>
  <c r="I31" i="93"/>
  <c r="J12" i="93"/>
  <c r="E10" i="93" l="1"/>
  <c r="E8" i="93" l="1"/>
  <c r="D8" i="93"/>
  <c r="I5" i="93" l="1"/>
  <c r="I6" i="93" l="1"/>
  <c r="H11" i="93" l="1"/>
  <c r="D25" i="133" s="1"/>
  <c r="I11" i="93" l="1"/>
  <c r="J11" i="93"/>
  <c r="H9" i="93" l="1"/>
  <c r="D23" i="133" s="1"/>
  <c r="I9" i="93" l="1"/>
  <c r="J9" i="93"/>
  <c r="H8" i="93"/>
  <c r="J8" i="93" l="1"/>
  <c r="I8" i="93"/>
  <c r="C17" i="93" l="1"/>
  <c r="D17" i="93" l="1"/>
  <c r="E17" i="93"/>
  <c r="H22" i="93" l="1"/>
  <c r="H16" i="93" s="1"/>
  <c r="D27" i="133" l="1"/>
  <c r="J16" i="93"/>
  <c r="I22" i="93"/>
  <c r="I16" i="93" s="1"/>
  <c r="J22" i="93"/>
  <c r="C18" i="93"/>
  <c r="C16" i="93" l="1"/>
  <c r="D17" i="133" s="1"/>
  <c r="E18" i="93"/>
  <c r="D18" i="93"/>
  <c r="H7" i="93"/>
  <c r="D7" i="133" s="1"/>
  <c r="J7" i="93" l="1"/>
  <c r="I7" i="93"/>
  <c r="D16" i="93"/>
  <c r="E16" i="93"/>
  <c r="C7" i="93"/>
  <c r="D6" i="133" s="1"/>
  <c r="D27" i="93" l="1"/>
  <c r="B7" i="93"/>
  <c r="D7" i="93" s="1"/>
  <c r="E7" i="93" l="1"/>
</calcChain>
</file>

<file path=xl/sharedStrings.xml><?xml version="1.0" encoding="utf-8"?>
<sst xmlns="http://schemas.openxmlformats.org/spreadsheetml/2006/main" count="310" uniqueCount="204">
  <si>
    <t>×</t>
  </si>
  <si>
    <t>=</t>
  </si>
  <si>
    <t>%</t>
    <phoneticPr fontId="10" type="noConversion"/>
  </si>
  <si>
    <t>관</t>
    <phoneticPr fontId="10" type="noConversion"/>
  </si>
  <si>
    <t>항</t>
    <phoneticPr fontId="10" type="noConversion"/>
  </si>
  <si>
    <t>목</t>
    <phoneticPr fontId="10" type="noConversion"/>
  </si>
  <si>
    <t>관/항/목</t>
    <phoneticPr fontId="10" type="noConversion"/>
  </si>
  <si>
    <t>(단위= 천원,%)</t>
    <phoneticPr fontId="10" type="noConversion"/>
  </si>
  <si>
    <t>금액ⓑ-ⓐ</t>
    <phoneticPr fontId="10" type="noConversion"/>
  </si>
  <si>
    <t xml:space="preserve"> 합 계</t>
    <phoneticPr fontId="10" type="noConversion"/>
  </si>
  <si>
    <t>예산ⓑ</t>
    <phoneticPr fontId="10" type="noConversion"/>
  </si>
  <si>
    <t>전년 대비</t>
    <phoneticPr fontId="10" type="noConversion"/>
  </si>
  <si>
    <t>현예산ⓐ</t>
    <phoneticPr fontId="10" type="noConversion"/>
  </si>
  <si>
    <t>대전서부아동보호전문기관</t>
    <phoneticPr fontId="10" type="noConversion"/>
  </si>
  <si>
    <t>세입계</t>
    <phoneticPr fontId="10" type="noConversion"/>
  </si>
  <si>
    <t>세출계</t>
    <phoneticPr fontId="10" type="noConversion"/>
  </si>
  <si>
    <t>재산조성비</t>
    <phoneticPr fontId="10" type="noConversion"/>
  </si>
  <si>
    <t>사업비</t>
    <phoneticPr fontId="10" type="noConversion"/>
  </si>
  <si>
    <t xml:space="preserve"> 잡지출</t>
    <phoneticPr fontId="10" type="noConversion"/>
  </si>
  <si>
    <t xml:space="preserve"> 예비비</t>
    <phoneticPr fontId="10" type="noConversion"/>
  </si>
  <si>
    <t>차기이월금</t>
    <phoneticPr fontId="10" type="noConversion"/>
  </si>
  <si>
    <t>(단위: 천원,%)</t>
    <phoneticPr fontId="10" type="noConversion"/>
  </si>
  <si>
    <t>(단위: 원)</t>
    <phoneticPr fontId="10" type="noConversion"/>
  </si>
  <si>
    <t>보조금수입</t>
    <phoneticPr fontId="10" type="noConversion"/>
  </si>
  <si>
    <t>=</t>
    <phoneticPr fontId="10" type="noConversion"/>
  </si>
  <si>
    <t>=</t>
    <phoneticPr fontId="10" type="noConversion"/>
  </si>
  <si>
    <t>=</t>
    <phoneticPr fontId="10" type="noConversion"/>
  </si>
  <si>
    <t>후원금수입</t>
    <phoneticPr fontId="10" type="noConversion"/>
  </si>
  <si>
    <t>지정후원금</t>
    <phoneticPr fontId="10" type="noConversion"/>
  </si>
  <si>
    <t>전입금</t>
    <phoneticPr fontId="10" type="noConversion"/>
  </si>
  <si>
    <t>운영전입금</t>
    <phoneticPr fontId="10" type="noConversion"/>
  </si>
  <si>
    <t>사업전입금</t>
    <phoneticPr fontId="10" type="noConversion"/>
  </si>
  <si>
    <t>이월금</t>
    <phoneticPr fontId="10" type="noConversion"/>
  </si>
  <si>
    <t>전년도이월금</t>
    <phoneticPr fontId="10" type="noConversion"/>
  </si>
  <si>
    <t>전년도이월금
(후원금)</t>
    <phoneticPr fontId="10" type="noConversion"/>
  </si>
  <si>
    <t>잡수입</t>
    <phoneticPr fontId="10" type="noConversion"/>
  </si>
  <si>
    <t>기타예금이자수입</t>
    <phoneticPr fontId="10" type="noConversion"/>
  </si>
  <si>
    <t>기타잡수입</t>
    <phoneticPr fontId="10" type="noConversion"/>
  </si>
  <si>
    <t>보조금수입</t>
    <phoneticPr fontId="10" type="noConversion"/>
  </si>
  <si>
    <t>(단위= 천원,%)</t>
    <phoneticPr fontId="10" type="noConversion"/>
  </si>
  <si>
    <t>(단위: 원)</t>
    <phoneticPr fontId="10" type="noConversion"/>
  </si>
  <si>
    <t>관</t>
    <phoneticPr fontId="10" type="noConversion"/>
  </si>
  <si>
    <t>항</t>
    <phoneticPr fontId="10" type="noConversion"/>
  </si>
  <si>
    <t>목</t>
    <phoneticPr fontId="10" type="noConversion"/>
  </si>
  <si>
    <t>전년 대비</t>
    <phoneticPr fontId="10" type="noConversion"/>
  </si>
  <si>
    <t>예산ⓑ</t>
    <phoneticPr fontId="10" type="noConversion"/>
  </si>
  <si>
    <t>사무비</t>
    <phoneticPr fontId="10" type="noConversion"/>
  </si>
  <si>
    <t>인건비</t>
    <phoneticPr fontId="10" type="noConversion"/>
  </si>
  <si>
    <t>급여</t>
    <phoneticPr fontId="10" type="noConversion"/>
  </si>
  <si>
    <t>퇴직금및적립금</t>
    <phoneticPr fontId="10" type="noConversion"/>
  </si>
  <si>
    <t>기관운영비</t>
    <phoneticPr fontId="10" type="noConversion"/>
  </si>
  <si>
    <t>월</t>
    <phoneticPr fontId="10" type="noConversion"/>
  </si>
  <si>
    <t>회</t>
    <phoneticPr fontId="10" type="noConversion"/>
  </si>
  <si>
    <t>명</t>
    <phoneticPr fontId="10" type="noConversion"/>
  </si>
  <si>
    <t>사업비</t>
    <phoneticPr fontId="10" type="noConversion"/>
  </si>
  <si>
    <t>×</t>
    <phoneticPr fontId="10" type="noConversion"/>
  </si>
  <si>
    <t>잡지출</t>
    <phoneticPr fontId="10" type="noConversion"/>
  </si>
  <si>
    <t>제수당</t>
    <phoneticPr fontId="10" type="noConversion"/>
  </si>
  <si>
    <t>여비</t>
    <phoneticPr fontId="10" type="noConversion"/>
  </si>
  <si>
    <t>기타운영비</t>
    <phoneticPr fontId="10" type="noConversion"/>
  </si>
  <si>
    <t>잡지출</t>
    <phoneticPr fontId="10" type="noConversion"/>
  </si>
  <si>
    <t>예비비 및 기타</t>
    <phoneticPr fontId="10" type="noConversion"/>
  </si>
  <si>
    <t>차기이월금</t>
    <phoneticPr fontId="10" type="noConversion"/>
  </si>
  <si>
    <t>합 계</t>
    <phoneticPr fontId="10" type="noConversion"/>
  </si>
  <si>
    <t>제수당</t>
    <phoneticPr fontId="10" type="noConversion"/>
  </si>
  <si>
    <t>사회보험부담금</t>
    <phoneticPr fontId="10" type="noConversion"/>
  </si>
  <si>
    <t>기타후생경비</t>
    <phoneticPr fontId="10" type="noConversion"/>
  </si>
  <si>
    <t>업무추진비</t>
    <phoneticPr fontId="10" type="noConversion"/>
  </si>
  <si>
    <t>회의비</t>
    <phoneticPr fontId="10" type="noConversion"/>
  </si>
  <si>
    <t>운영비</t>
    <phoneticPr fontId="10" type="noConversion"/>
  </si>
  <si>
    <t>여비</t>
    <phoneticPr fontId="10" type="noConversion"/>
  </si>
  <si>
    <t>수용비 및 수수료</t>
    <phoneticPr fontId="10" type="noConversion"/>
  </si>
  <si>
    <t>공공요금</t>
    <phoneticPr fontId="10" type="noConversion"/>
  </si>
  <si>
    <t>제세공과금</t>
    <phoneticPr fontId="10" type="noConversion"/>
  </si>
  <si>
    <t>차량비</t>
    <phoneticPr fontId="10" type="noConversion"/>
  </si>
  <si>
    <t>기타운영비</t>
    <phoneticPr fontId="10" type="noConversion"/>
  </si>
  <si>
    <t>재산조성비</t>
    <phoneticPr fontId="10" type="noConversion"/>
  </si>
  <si>
    <t>시설비</t>
    <phoneticPr fontId="10" type="noConversion"/>
  </si>
  <si>
    <t>시설장비유지비</t>
    <phoneticPr fontId="10" type="noConversion"/>
  </si>
  <si>
    <t>아동보호기본사업</t>
    <phoneticPr fontId="10" type="noConversion"/>
  </si>
  <si>
    <t>직원역량강화</t>
    <phoneticPr fontId="10" type="noConversion"/>
  </si>
  <si>
    <t>예비비 및 기타</t>
    <phoneticPr fontId="10" type="noConversion"/>
  </si>
  <si>
    <t>예비비</t>
    <phoneticPr fontId="10" type="noConversion"/>
  </si>
  <si>
    <t>반환금</t>
    <phoneticPr fontId="10" type="noConversion"/>
  </si>
  <si>
    <t>차기이월금</t>
    <phoneticPr fontId="10" type="noConversion"/>
  </si>
  <si>
    <t>×</t>
    <phoneticPr fontId="10" type="noConversion"/>
  </si>
  <si>
    <t>수용비및수수료</t>
    <phoneticPr fontId="10" type="noConversion"/>
  </si>
  <si>
    <t>월</t>
    <phoneticPr fontId="10" type="noConversion"/>
  </si>
  <si>
    <t>공공요금</t>
    <phoneticPr fontId="10" type="noConversion"/>
  </si>
  <si>
    <t>차량비</t>
    <phoneticPr fontId="10" type="noConversion"/>
  </si>
  <si>
    <t>보조금반환금</t>
    <phoneticPr fontId="10" type="noConversion"/>
  </si>
  <si>
    <t>차기이월금</t>
    <phoneticPr fontId="10" type="noConversion"/>
  </si>
  <si>
    <t>=</t>
    <phoneticPr fontId="10" type="noConversion"/>
  </si>
  <si>
    <t>명</t>
    <phoneticPr fontId="10" type="noConversion"/>
  </si>
  <si>
    <t>월</t>
    <phoneticPr fontId="10" type="noConversion"/>
  </si>
  <si>
    <t>×</t>
    <phoneticPr fontId="10" type="noConversion"/>
  </si>
  <si>
    <t>×</t>
    <phoneticPr fontId="10" type="noConversion"/>
  </si>
  <si>
    <t>=</t>
    <phoneticPr fontId="10" type="noConversion"/>
  </si>
  <si>
    <t>=</t>
    <phoneticPr fontId="10" type="noConversion"/>
  </si>
  <si>
    <t>예방교육사업</t>
    <phoneticPr fontId="10" type="noConversion"/>
  </si>
  <si>
    <t>예방홍보사업</t>
    <phoneticPr fontId="10" type="noConversion"/>
  </si>
  <si>
    <t>시설장비유지</t>
    <phoneticPr fontId="10" type="noConversion"/>
  </si>
  <si>
    <t>년</t>
    <phoneticPr fontId="10" type="noConversion"/>
  </si>
  <si>
    <t>예비비</t>
    <phoneticPr fontId="10" type="noConversion"/>
  </si>
  <si>
    <t>급여</t>
    <phoneticPr fontId="10" type="noConversion"/>
  </si>
  <si>
    <t>세목</t>
    <phoneticPr fontId="10" type="noConversion"/>
  </si>
  <si>
    <t>자산취득비</t>
    <phoneticPr fontId="10" type="noConversion"/>
  </si>
  <si>
    <t>시설비</t>
    <phoneticPr fontId="10" type="noConversion"/>
  </si>
  <si>
    <t>홈케어플래너서포터즈지원사업</t>
    <phoneticPr fontId="10" type="noConversion"/>
  </si>
  <si>
    <t>유관기관업무협의비 및 기관운영비(전입금)</t>
    <phoneticPr fontId="10" type="noConversion"/>
  </si>
  <si>
    <t>유관기관간담회및사례회의비(전입금)</t>
    <phoneticPr fontId="10" type="noConversion"/>
  </si>
  <si>
    <t>제세공과금</t>
    <phoneticPr fontId="10" type="noConversion"/>
  </si>
  <si>
    <t>심리치료지원사업</t>
    <phoneticPr fontId="10" type="noConversion"/>
  </si>
  <si>
    <t>홈케어플래너서포터즈</t>
    <phoneticPr fontId="10" type="noConversion"/>
  </si>
  <si>
    <t>=</t>
    <phoneticPr fontId="10" type="noConversion"/>
  </si>
  <si>
    <t>퇴직금및적립금</t>
    <phoneticPr fontId="10" type="noConversion"/>
  </si>
  <si>
    <t>2021년</t>
    <phoneticPr fontId="10" type="noConversion"/>
  </si>
  <si>
    <t>심리치료지원사업</t>
    <phoneticPr fontId="10" type="noConversion"/>
  </si>
  <si>
    <t>아동보호기본사업</t>
    <phoneticPr fontId="10" type="noConversion"/>
  </si>
  <si>
    <t>아동학대예방교육사업</t>
    <phoneticPr fontId="10" type="noConversion"/>
  </si>
  <si>
    <t>아동학대예방홍보사업</t>
    <phoneticPr fontId="10" type="noConversion"/>
  </si>
  <si>
    <t>직원역량강화사업</t>
    <phoneticPr fontId="10" type="noConversion"/>
  </si>
  <si>
    <t>업무추진비</t>
    <phoneticPr fontId="10" type="noConversion"/>
  </si>
  <si>
    <t>운영비</t>
    <phoneticPr fontId="10" type="noConversion"/>
  </si>
  <si>
    <t>시설장비유지비</t>
    <phoneticPr fontId="10" type="noConversion"/>
  </si>
  <si>
    <t>반환금</t>
    <phoneticPr fontId="10" type="noConversion"/>
  </si>
  <si>
    <t>차기이월금</t>
    <phoneticPr fontId="10" type="noConversion"/>
  </si>
  <si>
    <t>기타사업후원전입금</t>
    <phoneticPr fontId="10" type="noConversion"/>
  </si>
  <si>
    <t>기타사업후원전입금</t>
    <phoneticPr fontId="10" type="noConversion"/>
  </si>
  <si>
    <t>국시비보조금</t>
    <phoneticPr fontId="10" type="noConversion"/>
  </si>
  <si>
    <t>국시비보조금</t>
    <phoneticPr fontId="10" type="noConversion"/>
  </si>
  <si>
    <t xml:space="preserve"> ◎ 2022년도 예산 -세입·세출 총괄표</t>
    <phoneticPr fontId="10" type="noConversion"/>
  </si>
  <si>
    <t>위기아동지원사업</t>
    <phoneticPr fontId="10" type="noConversion"/>
  </si>
  <si>
    <t>아동의건강한성장도모하기</t>
    <phoneticPr fontId="10" type="noConversion"/>
  </si>
  <si>
    <t>◎ 2022년 예산 세출명세서</t>
    <phoneticPr fontId="10" type="noConversion"/>
  </si>
  <si>
    <t>2022년</t>
    <phoneticPr fontId="10" type="noConversion"/>
  </si>
  <si>
    <t>2022년</t>
    <phoneticPr fontId="10" type="noConversion"/>
  </si>
  <si>
    <t>지역협력사업</t>
    <phoneticPr fontId="10" type="noConversion"/>
  </si>
  <si>
    <t>도담도담 부모 프로그램</t>
    <phoneticPr fontId="10" type="noConversion"/>
  </si>
  <si>
    <t>위기아동지원사업</t>
    <phoneticPr fontId="10" type="noConversion"/>
  </si>
  <si>
    <t>지역협력사업</t>
    <phoneticPr fontId="10" type="noConversion"/>
  </si>
  <si>
    <t>2022년 산출내역</t>
    <phoneticPr fontId="10" type="noConversion"/>
  </si>
  <si>
    <t>◎ 2022년 예산 세입명세서</t>
    <phoneticPr fontId="10" type="noConversion"/>
  </si>
  <si>
    <t>국민연금4.5%/건강보험3.495%/장기요양12.27%/고용보험1.55%/산재0.91%</t>
    <phoneticPr fontId="10" type="noConversion"/>
  </si>
  <si>
    <t>사회보험부담금</t>
    <phoneticPr fontId="10" type="noConversion"/>
  </si>
  <si>
    <t>1. 예산의 규모</t>
    <phoneticPr fontId="10" type="noConversion"/>
  </si>
  <si>
    <t xml:space="preserve"> 1) 총 세입액</t>
    <phoneticPr fontId="10" type="noConversion"/>
  </si>
  <si>
    <t>천원,</t>
    <phoneticPr fontId="10" type="noConversion"/>
  </si>
  <si>
    <t xml:space="preserve"> 2) 총 세출액</t>
    <phoneticPr fontId="10" type="noConversion"/>
  </si>
  <si>
    <t>천원이다.</t>
    <phoneticPr fontId="10" type="noConversion"/>
  </si>
  <si>
    <t>2. 예산의 내역</t>
  </si>
  <si>
    <t xml:space="preserve"> 세입·세출의 명세는 세입·세출예산서와 같다.</t>
    <phoneticPr fontId="10" type="noConversion"/>
  </si>
  <si>
    <t>가. 세입의 주요 재원은 다음과 같다.</t>
    <phoneticPr fontId="10" type="noConversion"/>
  </si>
  <si>
    <t xml:space="preserve"> 1) 보조금 </t>
    <phoneticPr fontId="10" type="noConversion"/>
  </si>
  <si>
    <t>천원,</t>
    <phoneticPr fontId="10" type="noConversion"/>
  </si>
  <si>
    <t xml:space="preserve"> 2) 후원금</t>
    <phoneticPr fontId="10" type="noConversion"/>
  </si>
  <si>
    <t>천원,</t>
    <phoneticPr fontId="10" type="noConversion"/>
  </si>
  <si>
    <t xml:space="preserve"> 3) 법인전입금</t>
    <phoneticPr fontId="10" type="noConversion"/>
  </si>
  <si>
    <t>천원,</t>
    <phoneticPr fontId="10" type="noConversion"/>
  </si>
  <si>
    <t xml:space="preserve"> 4) 이월금</t>
    <phoneticPr fontId="10" type="noConversion"/>
  </si>
  <si>
    <t>천원,</t>
    <phoneticPr fontId="10" type="noConversion"/>
  </si>
  <si>
    <t xml:space="preserve"> 5) 잡수입</t>
    <phoneticPr fontId="10" type="noConversion"/>
  </si>
  <si>
    <t>천원이다.</t>
    <phoneticPr fontId="10" type="noConversion"/>
  </si>
  <si>
    <t>나. 세출의 내용은 다음과 같다.</t>
    <phoneticPr fontId="10" type="noConversion"/>
  </si>
  <si>
    <t xml:space="preserve"> 1) 인건비</t>
    <phoneticPr fontId="10" type="noConversion"/>
  </si>
  <si>
    <t>천원,</t>
    <phoneticPr fontId="10" type="noConversion"/>
  </si>
  <si>
    <t xml:space="preserve"> 2) 업무추진비</t>
    <phoneticPr fontId="10" type="noConversion"/>
  </si>
  <si>
    <t xml:space="preserve"> 3) 운영비</t>
    <phoneticPr fontId="10" type="noConversion"/>
  </si>
  <si>
    <t xml:space="preserve"> 4) 재산조성비</t>
    <phoneticPr fontId="10" type="noConversion"/>
  </si>
  <si>
    <t xml:space="preserve"> 5) 사업비</t>
    <phoneticPr fontId="10" type="noConversion"/>
  </si>
  <si>
    <t>천원,</t>
    <phoneticPr fontId="10" type="noConversion"/>
  </si>
  <si>
    <t xml:space="preserve"> 6) 잡지출</t>
    <phoneticPr fontId="10" type="noConversion"/>
  </si>
  <si>
    <t xml:space="preserve"> 7) 예비비 및 기타</t>
    <phoneticPr fontId="10" type="noConversion"/>
  </si>
  <si>
    <t xml:space="preserve"> 8) 차기이월금</t>
    <phoneticPr fontId="70" type="noConversion"/>
  </si>
  <si>
    <t>천원이다.</t>
    <phoneticPr fontId="10" type="noConversion"/>
  </si>
  <si>
    <t>2022년 대전서부아동보호전문기관 예산총칙</t>
    <phoneticPr fontId="10" type="noConversion"/>
  </si>
  <si>
    <t>보조금수입</t>
  </si>
  <si>
    <t>후원금수입</t>
  </si>
  <si>
    <t>지정후원금</t>
  </si>
  <si>
    <t>전입금</t>
  </si>
  <si>
    <t>운영전입금</t>
  </si>
  <si>
    <t>사업전입금</t>
  </si>
  <si>
    <t>이월금</t>
  </si>
  <si>
    <t>전년도이월금</t>
  </si>
  <si>
    <t>전년도이월금
(후원금)</t>
  </si>
  <si>
    <t>잡수입</t>
  </si>
  <si>
    <t>기타예금이자수입</t>
  </si>
  <si>
    <t>기타잡수입</t>
  </si>
  <si>
    <t>사무비</t>
  </si>
  <si>
    <t>년</t>
  </si>
  <si>
    <t/>
  </si>
  <si>
    <t>인건비(17명), 운영비, 사업비, 종사자수당(4명), 지자체 인력지원(4명)</t>
    <phoneticPr fontId="10" type="noConversion"/>
  </si>
  <si>
    <t>인건비, 업무추진비, 운영비, 재산조성비(시설장비유지비), 사업운영비</t>
    <phoneticPr fontId="10" type="noConversion"/>
  </si>
  <si>
    <t>심리치료지원사업, 도담도담 부모 프로그램사업, 위기아동지원사업</t>
    <phoneticPr fontId="10" type="noConversion"/>
  </si>
  <si>
    <t>기타후생경비(문화체험활동, 팀활동비, 경조사비)</t>
    <phoneticPr fontId="10" type="noConversion"/>
  </si>
  <si>
    <t>사례관리비, 운영위원회, 사례자문위원회</t>
    <phoneticPr fontId="10" type="noConversion"/>
  </si>
  <si>
    <t>신고의무자 교육</t>
    <phoneticPr fontId="10" type="noConversion"/>
  </si>
  <si>
    <t>홍보물품 제작 및 아동학대예방 캠페인 진행</t>
    <phoneticPr fontId="10" type="noConversion"/>
  </si>
  <si>
    <t>직원교육비, 보수교육비, 직원연수비, 직원심리치료비, 충청슈퍼비전회의비, 대전아동단체협의회 워크숍</t>
    <phoneticPr fontId="10" type="noConversion"/>
  </si>
  <si>
    <t>지역협력체계 구축 및 연계</t>
    <phoneticPr fontId="10" type="noConversion"/>
  </si>
  <si>
    <t>학대피해아동심리치료, 행위자및가족치료,집단상담,치료실운영비</t>
    <phoneticPr fontId="10" type="noConversion"/>
  </si>
  <si>
    <t>홈케어플래너서포터즈</t>
    <phoneticPr fontId="10" type="noConversion"/>
  </si>
  <si>
    <t>저소득가정지원사업</t>
    <phoneticPr fontId="10" type="noConversion"/>
  </si>
  <si>
    <t>도담도담 부모 프로그램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</si>
</sst>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_(* #,##0_);_(* \(#,##0\);_(* &quot;-&quot;_);_(@_)"/>
    <numFmt numFmtId="178" formatCode="_-* #,##0_-;\-* #,##0_-;_-* &quot;-&quot;??_-;_-@_-"/>
    <numFmt numFmtId="179" formatCode="_-* #,##0.0_-;\-* #,##0.0_-;_-* &quot;-&quot;?_-;_-@_-"/>
    <numFmt numFmtId="180" formatCode="0_);[Red]\(0\)"/>
  </numFmts>
  <fonts count="8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b/>
      <sz val="16"/>
      <name val="나눔고딕"/>
      <family val="3"/>
      <charset val="129"/>
    </font>
    <font>
      <sz val="9"/>
      <name val="나눔고딕"/>
      <family val="3"/>
      <charset val="129"/>
    </font>
    <font>
      <b/>
      <sz val="8"/>
      <name val="나눔고딕"/>
      <family val="3"/>
      <charset val="129"/>
    </font>
    <font>
      <sz val="8"/>
      <name val="나눔고딕"/>
      <family val="3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b/>
      <sz val="10"/>
      <name val="나눔고딕"/>
      <family val="3"/>
      <charset val="129"/>
    </font>
    <font>
      <b/>
      <sz val="11"/>
      <name val="나눔고딕"/>
      <family val="3"/>
      <charset val="129"/>
    </font>
    <font>
      <sz val="11"/>
      <color indexed="8"/>
      <name val="나눔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b/>
      <sz val="18"/>
      <color indexed="56"/>
      <name val="Cambria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sz val="11"/>
      <color theme="1"/>
      <name val="맑은 고딕"/>
      <family val="3"/>
      <scheme val="minor"/>
    </font>
    <font>
      <sz val="11"/>
      <color theme="1"/>
      <name val="나눔고딕"/>
      <family val="3"/>
      <charset val="129"/>
    </font>
    <font>
      <u/>
      <sz val="11"/>
      <color theme="10"/>
      <name val="나눔고딕"/>
      <family val="3"/>
      <charset val="129"/>
    </font>
    <font>
      <b/>
      <sz val="11"/>
      <name val="Arial"/>
      <family val="2"/>
    </font>
    <font>
      <sz val="11"/>
      <color theme="1"/>
      <name val="Gill Sans MT"/>
      <family val="2"/>
    </font>
    <font>
      <sz val="11"/>
      <color theme="1"/>
      <name val="나눔고딕"/>
      <family val="2"/>
      <charset val="129"/>
    </font>
    <font>
      <sz val="11"/>
      <name val="나눔바른고딕"/>
      <family val="3"/>
      <charset val="129"/>
    </font>
    <font>
      <b/>
      <sz val="9"/>
      <name val="나눔바른고딕"/>
      <family val="3"/>
      <charset val="129"/>
    </font>
    <font>
      <sz val="9"/>
      <name val="나눔바른고딕"/>
      <family val="3"/>
      <charset val="129"/>
    </font>
    <font>
      <sz val="8"/>
      <name val="나눔바른고딕"/>
      <family val="3"/>
      <charset val="129"/>
    </font>
    <font>
      <b/>
      <sz val="12"/>
      <color rgb="FF00B050"/>
      <name val="나눔고딕"/>
      <family val="3"/>
      <charset val="129"/>
    </font>
    <font>
      <sz val="10"/>
      <color theme="0" tint="-0.249977111117893"/>
      <name val="나눔고딕"/>
      <family val="3"/>
      <charset val="129"/>
    </font>
    <font>
      <b/>
      <sz val="9"/>
      <name val="나눔고딕"/>
      <family val="3"/>
      <charset val="129"/>
    </font>
    <font>
      <sz val="11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13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20"/>
      <color rgb="FF000000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b/>
      <sz val="28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24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3"/>
      <color rgb="FF00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rgb="FFFF0000"/>
      </left>
      <right style="thick">
        <color rgb="FFFF0000"/>
      </right>
      <top/>
      <bottom/>
      <diagonal/>
    </border>
    <border>
      <left style="thick">
        <color rgb="FFFF0000"/>
      </left>
      <right style="thick">
        <color rgb="FFFF0000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ck">
        <color rgb="FFFF0000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thick">
        <color rgb="FFFF0000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ck">
        <color rgb="FFFF0000"/>
      </left>
      <right style="thick">
        <color rgb="FFFF0000"/>
      </right>
      <top style="thin">
        <color indexed="64"/>
      </top>
      <bottom/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rgb="FFFF0000"/>
      </left>
      <right/>
      <top style="thin">
        <color indexed="64"/>
      </top>
      <bottom style="thin">
        <color indexed="64"/>
      </bottom>
      <diagonal/>
    </border>
  </borders>
  <cellStyleXfs count="2133"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/>
    <xf numFmtId="0" fontId="28" fillId="0" borderId="0"/>
    <xf numFmtId="0" fontId="38" fillId="0" borderId="0">
      <alignment vertical="center"/>
    </xf>
    <xf numFmtId="0" fontId="9" fillId="0" borderId="0"/>
    <xf numFmtId="0" fontId="28" fillId="0" borderId="0"/>
    <xf numFmtId="0" fontId="9" fillId="0" borderId="0">
      <alignment vertical="center"/>
    </xf>
    <xf numFmtId="0" fontId="11" fillId="0" borderId="0">
      <alignment vertical="center"/>
    </xf>
    <xf numFmtId="0" fontId="28" fillId="0" borderId="0"/>
    <xf numFmtId="0" fontId="38" fillId="0" borderId="0">
      <alignment vertical="center"/>
    </xf>
    <xf numFmtId="42" fontId="9" fillId="0" borderId="0" applyFont="0" applyFill="0" applyBorder="0" applyAlignment="0" applyProtection="0"/>
    <xf numFmtId="0" fontId="27" fillId="20" borderId="13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177" fontId="28" fillId="0" borderId="0" applyFont="0" applyFill="0" applyBorder="0" applyAlignment="0" applyProtection="0"/>
    <xf numFmtId="41" fontId="9" fillId="0" borderId="0" applyFont="0" applyFill="0" applyBorder="0" applyAlignment="0" applyProtection="0"/>
    <xf numFmtId="177" fontId="28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0" fontId="18" fillId="23" borderId="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0" fontId="9" fillId="21" borderId="11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0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0" fillId="10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0" fillId="13" borderId="0" applyNumberFormat="0" applyBorder="0" applyAlignment="0" applyProtection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0" fillId="13" borderId="0" applyNumberFormat="0" applyBorder="0" applyAlignment="0" applyProtection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0" fillId="19" borderId="0" applyNumberFormat="0" applyBorder="0" applyAlignment="0" applyProtection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2" fillId="20" borderId="10" applyNumberFormat="0" applyAlignment="0" applyProtection="0"/>
    <xf numFmtId="0" fontId="14" fillId="20" borderId="10" applyNumberFormat="0" applyAlignment="0" applyProtection="0">
      <alignment vertical="center"/>
    </xf>
    <xf numFmtId="0" fontId="14" fillId="20" borderId="10" applyNumberFormat="0" applyAlignment="0" applyProtection="0">
      <alignment vertical="center"/>
    </xf>
    <xf numFmtId="0" fontId="43" fillId="3" borderId="0" applyNumberFormat="0" applyBorder="0" applyAlignment="0" applyProtection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9" fillId="21" borderId="11" applyNumberFormat="0" applyFont="0" applyAlignment="0" applyProtection="0"/>
    <xf numFmtId="0" fontId="9" fillId="21" borderId="11" applyNumberFormat="0" applyFont="0" applyAlignment="0" applyProtection="0">
      <alignment vertical="center"/>
    </xf>
    <xf numFmtId="0" fontId="9" fillId="21" borderId="11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0" fontId="44" fillId="22" borderId="0" applyNumberFormat="0" applyBorder="0" applyAlignment="0" applyProtection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6" fillId="23" borderId="1" applyNumberFormat="0" applyAlignment="0" applyProtection="0"/>
    <xf numFmtId="0" fontId="18" fillId="23" borderId="1" applyNumberFormat="0" applyAlignment="0" applyProtection="0">
      <alignment vertical="center"/>
    </xf>
    <xf numFmtId="0" fontId="18" fillId="23" borderId="1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177" fontId="28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7" fillId="0" borderId="2" applyNumberFormat="0" applyFill="0" applyAlignment="0" applyProtection="0"/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8" fillId="0" borderId="12" applyNumberFormat="0" applyFill="0" applyAlignment="0" applyProtection="0"/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9" fillId="7" borderId="10" applyNumberFormat="0" applyAlignment="0" applyProtection="0"/>
    <xf numFmtId="0" fontId="21" fillId="7" borderId="10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51" fillId="0" borderId="3" applyNumberFormat="0" applyFill="0" applyAlignment="0" applyProtection="0"/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2" fillId="0" borderId="4" applyNumberFormat="0" applyFill="0" applyAlignment="0" applyProtection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3" fillId="0" borderId="5" applyNumberFormat="0" applyFill="0" applyAlignment="0" applyProtection="0"/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53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4" fillId="4" borderId="0" applyNumberFormat="0" applyBorder="0" applyAlignment="0" applyProtection="0"/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55" fillId="20" borderId="13" applyNumberFormat="0" applyAlignment="0" applyProtection="0"/>
    <xf numFmtId="0" fontId="27" fillId="20" borderId="13" applyNumberFormat="0" applyAlignment="0" applyProtection="0">
      <alignment vertical="center"/>
    </xf>
    <xf numFmtId="0" fontId="27" fillId="20" borderId="13" applyNumberFormat="0" applyAlignment="0" applyProtection="0">
      <alignment vertical="center"/>
    </xf>
    <xf numFmtId="42" fontId="9" fillId="0" borderId="0" applyFont="0" applyFill="0" applyBorder="0" applyAlignment="0" applyProtection="0"/>
    <xf numFmtId="0" fontId="56" fillId="0" borderId="0">
      <alignment vertical="center"/>
    </xf>
    <xf numFmtId="0" fontId="28" fillId="0" borderId="0"/>
    <xf numFmtId="0" fontId="9" fillId="0" borderId="0">
      <alignment vertical="center"/>
    </xf>
    <xf numFmtId="0" fontId="9" fillId="0" borderId="0"/>
    <xf numFmtId="0" fontId="56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28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9" fillId="0" borderId="0">
      <alignment vertical="center"/>
    </xf>
    <xf numFmtId="0" fontId="9" fillId="0" borderId="0"/>
    <xf numFmtId="0" fontId="57" fillId="0" borderId="0">
      <alignment vertical="center"/>
    </xf>
    <xf numFmtId="0" fontId="9" fillId="0" borderId="0"/>
    <xf numFmtId="0" fontId="58" fillId="0" borderId="0" applyNumberFormat="0" applyFill="0" applyBorder="0" applyAlignment="0" applyProtection="0">
      <alignment vertical="top"/>
      <protection locked="0"/>
    </xf>
    <xf numFmtId="0" fontId="27" fillId="20" borderId="6" applyNumberFormat="0" applyAlignment="0" applyProtection="0">
      <alignment vertical="center"/>
    </xf>
    <xf numFmtId="0" fontId="27" fillId="20" borderId="6" applyNumberFormat="0" applyAlignment="0" applyProtection="0">
      <alignment vertical="center"/>
    </xf>
    <xf numFmtId="0" fontId="55" fillId="20" borderId="6" applyNumberFormat="0" applyAlignment="0" applyProtection="0"/>
    <xf numFmtId="0" fontId="27" fillId="20" borderId="6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20" borderId="27" applyNumberFormat="0" applyAlignment="0" applyProtection="0">
      <alignment vertical="center"/>
    </xf>
    <xf numFmtId="41" fontId="60" fillId="0" borderId="44">
      <alignment vertical="center"/>
    </xf>
    <xf numFmtId="0" fontId="21" fillId="7" borderId="51" applyNumberFormat="0" applyAlignment="0" applyProtection="0">
      <alignment vertical="center"/>
    </xf>
    <xf numFmtId="0" fontId="25" fillId="7" borderId="60" applyNumberFormat="0" applyAlignment="0" applyProtection="0">
      <alignment vertical="center"/>
    </xf>
    <xf numFmtId="41" fontId="60" fillId="0" borderId="44">
      <alignment vertical="center"/>
    </xf>
    <xf numFmtId="0" fontId="15" fillId="20" borderId="46" applyNumberFormat="0" applyAlignment="0" applyProtection="0">
      <alignment vertical="center"/>
    </xf>
    <xf numFmtId="0" fontId="48" fillId="0" borderId="53" applyNumberFormat="0" applyFill="0" applyAlignment="0" applyProtection="0"/>
    <xf numFmtId="0" fontId="20" fillId="0" borderId="34" applyNumberFormat="0" applyFill="0" applyAlignment="0" applyProtection="0">
      <alignment vertical="center"/>
    </xf>
    <xf numFmtId="0" fontId="20" fillId="0" borderId="53" applyNumberFormat="0" applyFill="0" applyAlignment="0" applyProtection="0">
      <alignment vertical="center"/>
    </xf>
    <xf numFmtId="0" fontId="20" fillId="0" borderId="48" applyNumberFormat="0" applyFill="0" applyAlignment="0" applyProtection="0">
      <alignment vertical="center"/>
    </xf>
    <xf numFmtId="0" fontId="14" fillId="20" borderId="17" applyNumberFormat="0" applyAlignment="0" applyProtection="0">
      <alignment vertical="center"/>
    </xf>
    <xf numFmtId="0" fontId="9" fillId="21" borderId="33" applyNumberFormat="0" applyFont="0" applyAlignment="0" applyProtection="0">
      <alignment vertical="center"/>
    </xf>
    <xf numFmtId="0" fontId="9" fillId="21" borderId="18" applyNumberFormat="0" applyFont="0" applyAlignment="0" applyProtection="0">
      <alignment vertical="center"/>
    </xf>
    <xf numFmtId="0" fontId="9" fillId="21" borderId="28" applyNumberFormat="0" applyFont="0" applyAlignment="0" applyProtection="0">
      <alignment vertical="center"/>
    </xf>
    <xf numFmtId="0" fontId="14" fillId="20" borderId="27" applyNumberFormat="0" applyAlignment="0" applyProtection="0">
      <alignment vertical="center"/>
    </xf>
    <xf numFmtId="0" fontId="9" fillId="21" borderId="41" applyNumberFormat="0" applyFont="0" applyAlignment="0" applyProtection="0">
      <alignment vertical="center"/>
    </xf>
    <xf numFmtId="0" fontId="22" fillId="0" borderId="57" applyNumberFormat="0" applyFill="0" applyAlignment="0" applyProtection="0">
      <alignment vertical="center"/>
    </xf>
    <xf numFmtId="0" fontId="11" fillId="21" borderId="70" applyNumberFormat="0" applyFont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9" fillId="21" borderId="41" applyNumberFormat="0" applyFont="0" applyAlignment="0" applyProtection="0">
      <alignment vertical="center"/>
    </xf>
    <xf numFmtId="0" fontId="22" fillId="0" borderId="48" applyNumberFormat="0" applyFill="0" applyAlignment="0" applyProtection="0">
      <alignment vertical="center"/>
    </xf>
    <xf numFmtId="0" fontId="14" fillId="20" borderId="40" applyNumberFormat="0" applyAlignment="0" applyProtection="0">
      <alignment vertical="center"/>
    </xf>
    <xf numFmtId="0" fontId="9" fillId="21" borderId="52" applyNumberFormat="0" applyFont="0" applyAlignment="0" applyProtection="0">
      <alignment vertical="center"/>
    </xf>
    <xf numFmtId="41" fontId="60" fillId="0" borderId="31">
      <alignment vertical="center"/>
    </xf>
    <xf numFmtId="0" fontId="9" fillId="21" borderId="61" applyNumberFormat="0" applyFon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17" applyNumberFormat="0" applyAlignment="0" applyProtection="0">
      <alignment vertical="center"/>
    </xf>
    <xf numFmtId="0" fontId="21" fillId="7" borderId="32" applyNumberFormat="0" applyAlignment="0" applyProtection="0">
      <alignment vertical="center"/>
    </xf>
    <xf numFmtId="0" fontId="27" fillId="20" borderId="20" applyNumberFormat="0" applyAlignment="0" applyProtection="0">
      <alignment vertical="center"/>
    </xf>
    <xf numFmtId="41" fontId="60" fillId="0" borderId="44">
      <alignment vertical="center"/>
    </xf>
    <xf numFmtId="0" fontId="25" fillId="7" borderId="40" applyNumberFormat="0" applyAlignment="0" applyProtection="0">
      <alignment vertical="center"/>
    </xf>
    <xf numFmtId="0" fontId="9" fillId="21" borderId="66" applyNumberFormat="0" applyFont="0" applyAlignment="0" applyProtection="0">
      <alignment vertical="center"/>
    </xf>
    <xf numFmtId="41" fontId="60" fillId="0" borderId="45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>
      <alignment vertical="center"/>
    </xf>
    <xf numFmtId="41" fontId="9" fillId="0" borderId="0" applyFont="0" applyFill="0" applyBorder="0" applyAlignment="0" applyProtection="0"/>
    <xf numFmtId="0" fontId="14" fillId="20" borderId="40" applyNumberFormat="0" applyAlignment="0" applyProtection="0">
      <alignment vertical="center"/>
    </xf>
    <xf numFmtId="41" fontId="28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9" fillId="21" borderId="23" applyNumberFormat="0" applyFon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41" fontId="60" fillId="0" borderId="50">
      <alignment vertical="center"/>
    </xf>
    <xf numFmtId="41" fontId="60" fillId="0" borderId="50">
      <alignment vertical="center"/>
    </xf>
    <xf numFmtId="0" fontId="11" fillId="21" borderId="52" applyNumberFormat="0" applyFont="0" applyAlignment="0" applyProtection="0">
      <alignment vertical="center"/>
    </xf>
    <xf numFmtId="0" fontId="27" fillId="20" borderId="49" applyNumberFormat="0" applyAlignment="0" applyProtection="0">
      <alignment vertical="center"/>
    </xf>
    <xf numFmtId="0" fontId="14" fillId="20" borderId="51" applyNumberFormat="0" applyAlignment="0" applyProtection="0">
      <alignment vertical="center"/>
    </xf>
    <xf numFmtId="0" fontId="20" fillId="0" borderId="53" applyNumberFormat="0" applyFill="0" applyAlignment="0" applyProtection="0">
      <alignment vertical="center"/>
    </xf>
    <xf numFmtId="0" fontId="20" fillId="0" borderId="98" applyNumberFormat="0" applyFill="0" applyAlignment="0" applyProtection="0">
      <alignment vertical="center"/>
    </xf>
    <xf numFmtId="0" fontId="9" fillId="21" borderId="28" applyNumberFormat="0" applyFont="0" applyAlignment="0" applyProtection="0">
      <alignment vertical="center"/>
    </xf>
    <xf numFmtId="0" fontId="9" fillId="21" borderId="28" applyNumberFormat="0" applyFont="0" applyAlignment="0" applyProtection="0">
      <alignment vertical="center"/>
    </xf>
    <xf numFmtId="0" fontId="39" fillId="21" borderId="28" applyNumberFormat="0" applyFont="0" applyAlignment="0" applyProtection="0"/>
    <xf numFmtId="0" fontId="25" fillId="7" borderId="40" applyNumberFormat="0" applyAlignment="0" applyProtection="0">
      <alignment vertical="center"/>
    </xf>
    <xf numFmtId="0" fontId="11" fillId="21" borderId="41" applyNumberFormat="0" applyFont="0" applyAlignment="0" applyProtection="0">
      <alignment vertical="center"/>
    </xf>
    <xf numFmtId="0" fontId="14" fillId="20" borderId="27" applyNumberFormat="0" applyAlignment="0" applyProtection="0">
      <alignment vertical="center"/>
    </xf>
    <xf numFmtId="0" fontId="42" fillId="20" borderId="27" applyNumberFormat="0" applyAlignment="0" applyProtection="0"/>
    <xf numFmtId="41" fontId="60" fillId="0" borderId="44">
      <alignment vertical="center"/>
    </xf>
    <xf numFmtId="41" fontId="60" fillId="0" borderId="44">
      <alignment vertical="center"/>
    </xf>
    <xf numFmtId="0" fontId="25" fillId="7" borderId="69" applyNumberFormat="0" applyAlignment="0" applyProtection="0">
      <alignment vertical="center"/>
    </xf>
    <xf numFmtId="0" fontId="22" fillId="0" borderId="42" applyNumberFormat="0" applyFill="0" applyAlignment="0" applyProtection="0">
      <alignment vertical="center"/>
    </xf>
    <xf numFmtId="0" fontId="22" fillId="0" borderId="42" applyNumberFormat="0" applyFill="0" applyAlignment="0" applyProtection="0">
      <alignment vertical="center"/>
    </xf>
    <xf numFmtId="0" fontId="27" fillId="20" borderId="63" applyNumberFormat="0" applyAlignment="0" applyProtection="0">
      <alignment vertical="center"/>
    </xf>
    <xf numFmtId="0" fontId="21" fillId="7" borderId="60" applyNumberFormat="0" applyAlignment="0" applyProtection="0">
      <alignment vertical="center"/>
    </xf>
    <xf numFmtId="0" fontId="14" fillId="20" borderId="51" applyNumberFormat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7" borderId="78" applyNumberFormat="0" applyAlignment="0" applyProtection="0">
      <alignment vertical="center"/>
    </xf>
    <xf numFmtId="0" fontId="11" fillId="21" borderId="41" applyNumberFormat="0" applyFont="0" applyAlignment="0" applyProtection="0">
      <alignment vertical="center"/>
    </xf>
    <xf numFmtId="0" fontId="15" fillId="20" borderId="86" applyNumberFormat="0" applyAlignment="0" applyProtection="0">
      <alignment vertical="center"/>
    </xf>
    <xf numFmtId="0" fontId="25" fillId="7" borderId="100" applyNumberFormat="0" applyAlignment="0" applyProtection="0">
      <alignment vertical="center"/>
    </xf>
    <xf numFmtId="0" fontId="14" fillId="20" borderId="60" applyNumberFormat="0" applyAlignment="0" applyProtection="0">
      <alignment vertical="center"/>
    </xf>
    <xf numFmtId="0" fontId="21" fillId="7" borderId="46" applyNumberFormat="0" applyAlignment="0" applyProtection="0">
      <alignment vertical="center"/>
    </xf>
    <xf numFmtId="0" fontId="20" fillId="0" borderId="57" applyNumberFormat="0" applyFill="0" applyAlignment="0" applyProtection="0">
      <alignment vertical="center"/>
    </xf>
    <xf numFmtId="0" fontId="20" fillId="0" borderId="76" applyNumberFormat="0" applyFill="0" applyAlignment="0" applyProtection="0">
      <alignment vertical="center"/>
    </xf>
    <xf numFmtId="0" fontId="11" fillId="21" borderId="47" applyNumberFormat="0" applyFont="0" applyAlignment="0" applyProtection="0">
      <alignment vertical="center"/>
    </xf>
    <xf numFmtId="0" fontId="20" fillId="0" borderId="62" applyNumberFormat="0" applyFill="0" applyAlignment="0" applyProtection="0">
      <alignment vertical="center"/>
    </xf>
    <xf numFmtId="41" fontId="60" fillId="0" borderId="50">
      <alignment vertical="center"/>
    </xf>
    <xf numFmtId="0" fontId="15" fillId="20" borderId="100" applyNumberFormat="0" applyAlignment="0" applyProtection="0">
      <alignment vertical="center"/>
    </xf>
    <xf numFmtId="0" fontId="27" fillId="20" borderId="35" applyNumberFormat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5" fillId="7" borderId="86" applyNumberFormat="0" applyAlignment="0" applyProtection="0">
      <alignment vertical="center"/>
    </xf>
    <xf numFmtId="0" fontId="42" fillId="20" borderId="22" applyNumberFormat="0" applyAlignment="0" applyProtection="0"/>
    <xf numFmtId="0" fontId="14" fillId="20" borderId="22" applyNumberFormat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27" fillId="20" borderId="30" applyNumberFormat="0" applyAlignment="0" applyProtection="0">
      <alignment vertical="center"/>
    </xf>
    <xf numFmtId="0" fontId="21" fillId="7" borderId="27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39" fillId="21" borderId="23" applyNumberFormat="0" applyFont="0" applyAlignment="0" applyProtection="0"/>
    <xf numFmtId="0" fontId="9" fillId="21" borderId="23" applyNumberFormat="0" applyFont="0" applyAlignment="0" applyProtection="0">
      <alignment vertical="center"/>
    </xf>
    <xf numFmtId="0" fontId="9" fillId="21" borderId="23" applyNumberFormat="0" applyFont="0" applyAlignment="0" applyProtection="0">
      <alignment vertical="center"/>
    </xf>
    <xf numFmtId="0" fontId="11" fillId="21" borderId="47" applyNumberFormat="0" applyFont="0" applyAlignment="0" applyProtection="0">
      <alignment vertical="center"/>
    </xf>
    <xf numFmtId="0" fontId="27" fillId="20" borderId="58" applyNumberFormat="0" applyAlignment="0" applyProtection="0">
      <alignment vertical="center"/>
    </xf>
    <xf numFmtId="0" fontId="11" fillId="21" borderId="92" applyNumberFormat="0" applyFont="0" applyAlignment="0" applyProtection="0">
      <alignment vertical="center"/>
    </xf>
    <xf numFmtId="0" fontId="27" fillId="20" borderId="58" applyNumberFormat="0" applyAlignment="0" applyProtection="0">
      <alignment vertical="center"/>
    </xf>
    <xf numFmtId="0" fontId="14" fillId="20" borderId="74" applyNumberFormat="0" applyAlignment="0" applyProtection="0">
      <alignment vertical="center"/>
    </xf>
    <xf numFmtId="0" fontId="9" fillId="21" borderId="33" applyNumberFormat="0" applyFont="0" applyAlignment="0" applyProtection="0">
      <alignment vertical="center"/>
    </xf>
    <xf numFmtId="0" fontId="14" fillId="20" borderId="32" applyNumberFormat="0" applyAlignment="0" applyProtection="0">
      <alignment vertical="center"/>
    </xf>
    <xf numFmtId="0" fontId="39" fillId="21" borderId="66" applyNumberFormat="0" applyFont="0" applyAlignment="0" applyProtection="0"/>
    <xf numFmtId="0" fontId="16" fillId="20" borderId="89" applyNumberFormat="0" applyAlignment="0" applyProtection="0">
      <alignment vertical="center"/>
    </xf>
    <xf numFmtId="0" fontId="21" fillId="7" borderId="40" applyNumberFormat="0" applyAlignment="0" applyProtection="0">
      <alignment vertical="center"/>
    </xf>
    <xf numFmtId="0" fontId="9" fillId="21" borderId="47" applyNumberFormat="0" applyFont="0" applyAlignment="0" applyProtection="0">
      <alignment vertical="center"/>
    </xf>
    <xf numFmtId="0" fontId="21" fillId="7" borderId="55" applyNumberFormat="0" applyAlignment="0" applyProtection="0">
      <alignment vertical="center"/>
    </xf>
    <xf numFmtId="0" fontId="48" fillId="0" borderId="48" applyNumberFormat="0" applyFill="0" applyAlignment="0" applyProtection="0"/>
    <xf numFmtId="177" fontId="28" fillId="0" borderId="0" applyFont="0" applyFill="0" applyBorder="0" applyAlignment="0" applyProtection="0"/>
    <xf numFmtId="0" fontId="21" fillId="7" borderId="46" applyNumberFormat="0" applyAlignment="0" applyProtection="0">
      <alignment vertical="center"/>
    </xf>
    <xf numFmtId="0" fontId="55" fillId="20" borderId="63" applyNumberFormat="0" applyAlignment="0" applyProtection="0"/>
    <xf numFmtId="41" fontId="1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15" fillId="20" borderId="74" applyNumberFormat="0" applyAlignment="0" applyProtection="0">
      <alignment vertical="center"/>
    </xf>
    <xf numFmtId="0" fontId="11" fillId="21" borderId="66" applyNumberFormat="0" applyFont="0" applyAlignment="0" applyProtection="0">
      <alignment vertical="center"/>
    </xf>
    <xf numFmtId="0" fontId="14" fillId="20" borderId="65" applyNumberFormat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7" fillId="20" borderId="39" applyNumberFormat="0" applyAlignment="0" applyProtection="0">
      <alignment vertical="center"/>
    </xf>
    <xf numFmtId="0" fontId="48" fillId="0" borderId="24" applyNumberFormat="0" applyFill="0" applyAlignment="0" applyProtection="0"/>
    <xf numFmtId="0" fontId="20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49" fillId="7" borderId="22" applyNumberFormat="0" applyAlignment="0" applyProtection="0"/>
    <xf numFmtId="0" fontId="21" fillId="7" borderId="22" applyNumberFormat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9" fillId="21" borderId="52" applyNumberFormat="0" applyFont="0" applyAlignment="0" applyProtection="0">
      <alignment vertical="center"/>
    </xf>
    <xf numFmtId="0" fontId="16" fillId="20" borderId="54" applyNumberFormat="0" applyAlignment="0" applyProtection="0">
      <alignment vertical="center"/>
    </xf>
    <xf numFmtId="0" fontId="20" fillId="0" borderId="76" applyNumberFormat="0" applyFill="0" applyAlignment="0" applyProtection="0">
      <alignment vertical="center"/>
    </xf>
    <xf numFmtId="0" fontId="20" fillId="0" borderId="71" applyNumberFormat="0" applyFill="0" applyAlignment="0" applyProtection="0">
      <alignment vertical="center"/>
    </xf>
    <xf numFmtId="0" fontId="14" fillId="20" borderId="100" applyNumberFormat="0" applyAlignment="0" applyProtection="0">
      <alignment vertical="center"/>
    </xf>
    <xf numFmtId="0" fontId="22" fillId="0" borderId="93" applyNumberFormat="0" applyFill="0" applyAlignment="0" applyProtection="0">
      <alignment vertical="center"/>
    </xf>
    <xf numFmtId="0" fontId="9" fillId="21" borderId="92" applyNumberFormat="0" applyFont="0" applyAlignment="0" applyProtection="0">
      <alignment vertical="center"/>
    </xf>
    <xf numFmtId="0" fontId="39" fillId="21" borderId="33" applyNumberFormat="0" applyFont="0" applyAlignment="0" applyProtection="0"/>
    <xf numFmtId="0" fontId="15" fillId="20" borderId="51" applyNumberFormat="0" applyAlignment="0" applyProtection="0">
      <alignment vertical="center"/>
    </xf>
    <xf numFmtId="0" fontId="20" fillId="0" borderId="62" applyNumberFormat="0" applyFill="0" applyAlignment="0" applyProtection="0">
      <alignment vertical="center"/>
    </xf>
    <xf numFmtId="0" fontId="49" fillId="7" borderId="65" applyNumberFormat="0" applyAlignment="0" applyProtection="0"/>
    <xf numFmtId="0" fontId="11" fillId="21" borderId="41" applyNumberFormat="0" applyFont="0" applyAlignment="0" applyProtection="0">
      <alignment vertical="center"/>
    </xf>
    <xf numFmtId="0" fontId="16" fillId="20" borderId="43" applyNumberFormat="0" applyAlignment="0" applyProtection="0">
      <alignment vertical="center"/>
    </xf>
    <xf numFmtId="0" fontId="55" fillId="20" borderId="25" applyNumberFormat="0" applyAlignment="0" applyProtection="0"/>
    <xf numFmtId="0" fontId="27" fillId="20" borderId="25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14" fillId="20" borderId="51" applyNumberFormat="0" applyAlignment="0" applyProtection="0">
      <alignment vertical="center"/>
    </xf>
    <xf numFmtId="0" fontId="9" fillId="0" borderId="0"/>
    <xf numFmtId="0" fontId="15" fillId="20" borderId="46" applyNumberFormat="0" applyAlignment="0" applyProtection="0">
      <alignment vertical="center"/>
    </xf>
    <xf numFmtId="0" fontId="15" fillId="20" borderId="65" applyNumberFormat="0" applyAlignment="0" applyProtection="0">
      <alignment vertical="center"/>
    </xf>
    <xf numFmtId="0" fontId="9" fillId="21" borderId="56" applyNumberFormat="0" applyFont="0" applyAlignment="0" applyProtection="0">
      <alignment vertical="center"/>
    </xf>
    <xf numFmtId="0" fontId="9" fillId="21" borderId="83" applyNumberFormat="0" applyFont="0" applyAlignment="0" applyProtection="0">
      <alignment vertical="center"/>
    </xf>
    <xf numFmtId="0" fontId="55" fillId="20" borderId="68" applyNumberFormat="0" applyAlignment="0" applyProtection="0"/>
    <xf numFmtId="0" fontId="14" fillId="20" borderId="32" applyNumberFormat="0" applyAlignment="0" applyProtection="0">
      <alignment vertical="center"/>
    </xf>
    <xf numFmtId="0" fontId="21" fillId="7" borderId="32" applyNumberFormat="0" applyAlignment="0" applyProtection="0">
      <alignment vertical="center"/>
    </xf>
    <xf numFmtId="9" fontId="28" fillId="0" borderId="0" applyFont="0" applyFill="0" applyBorder="0" applyAlignment="0" applyProtection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0" borderId="22" applyNumberFormat="0" applyAlignment="0" applyProtection="0">
      <alignment vertical="center"/>
    </xf>
    <xf numFmtId="0" fontId="15" fillId="20" borderId="22" applyNumberFormat="0" applyAlignment="0" applyProtection="0">
      <alignment vertical="center"/>
    </xf>
    <xf numFmtId="0" fontId="14" fillId="23" borderId="1" applyNumberFormat="0" applyAlignment="0" applyProtection="0">
      <alignment vertical="center"/>
    </xf>
    <xf numFmtId="0" fontId="14" fillId="23" borderId="1" applyNumberFormat="0" applyAlignment="0" applyProtection="0">
      <alignment vertical="center"/>
    </xf>
    <xf numFmtId="41" fontId="28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22" applyNumberFormat="0" applyAlignment="0" applyProtection="0">
      <alignment vertical="center"/>
    </xf>
    <xf numFmtId="0" fontId="25" fillId="7" borderId="22" applyNumberFormat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0" borderId="0"/>
    <xf numFmtId="0" fontId="11" fillId="21" borderId="23" applyNumberFormat="0" applyFont="0" applyAlignment="0" applyProtection="0">
      <alignment vertical="center"/>
    </xf>
    <xf numFmtId="0" fontId="11" fillId="21" borderId="23" applyNumberFormat="0" applyFont="0" applyAlignment="0" applyProtection="0">
      <alignment vertical="center"/>
    </xf>
    <xf numFmtId="0" fontId="11" fillId="21" borderId="23" applyNumberFormat="0" applyFont="0" applyAlignment="0" applyProtection="0">
      <alignment vertical="center"/>
    </xf>
    <xf numFmtId="0" fontId="11" fillId="21" borderId="23" applyNumberFormat="0" applyFont="0" applyAlignment="0" applyProtection="0">
      <alignment vertical="center"/>
    </xf>
    <xf numFmtId="0" fontId="16" fillId="20" borderId="25" applyNumberFormat="0" applyAlignment="0" applyProtection="0">
      <alignment vertical="center"/>
    </xf>
    <xf numFmtId="0" fontId="16" fillId="20" borderId="25" applyNumberFormat="0" applyAlignment="0" applyProtection="0">
      <alignment vertical="center"/>
    </xf>
    <xf numFmtId="41" fontId="60" fillId="0" borderId="21">
      <alignment vertical="center"/>
    </xf>
    <xf numFmtId="41" fontId="60" fillId="0" borderId="21">
      <alignment vertical="center"/>
    </xf>
    <xf numFmtId="41" fontId="60" fillId="0" borderId="21">
      <alignment vertical="center"/>
    </xf>
    <xf numFmtId="41" fontId="60" fillId="0" borderId="21">
      <alignment vertical="center"/>
    </xf>
    <xf numFmtId="41" fontId="60" fillId="0" borderId="21">
      <alignment vertical="center"/>
    </xf>
    <xf numFmtId="41" fontId="60" fillId="0" borderId="21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/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/>
    <xf numFmtId="41" fontId="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9" fillId="0" borderId="0"/>
    <xf numFmtId="0" fontId="28" fillId="0" borderId="0"/>
    <xf numFmtId="41" fontId="11" fillId="0" borderId="0" applyFont="0" applyFill="0" applyBorder="0" applyAlignment="0" applyProtection="0">
      <alignment vertical="center"/>
    </xf>
    <xf numFmtId="0" fontId="9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9" fillId="0" borderId="0"/>
    <xf numFmtId="0" fontId="9" fillId="0" borderId="0"/>
    <xf numFmtId="0" fontId="9" fillId="0" borderId="0"/>
    <xf numFmtId="0" fontId="38" fillId="0" borderId="0">
      <alignment vertical="center"/>
    </xf>
    <xf numFmtId="0" fontId="38" fillId="0" borderId="0">
      <alignment vertical="center"/>
    </xf>
    <xf numFmtId="0" fontId="9" fillId="0" borderId="0"/>
    <xf numFmtId="0" fontId="38" fillId="0" borderId="0">
      <alignment vertical="center"/>
    </xf>
    <xf numFmtId="0" fontId="38" fillId="0" borderId="0">
      <alignment vertical="center"/>
    </xf>
    <xf numFmtId="0" fontId="9" fillId="0" borderId="0"/>
    <xf numFmtId="0" fontId="9" fillId="0" borderId="0"/>
    <xf numFmtId="0" fontId="38" fillId="0" borderId="0">
      <alignment vertical="center"/>
    </xf>
    <xf numFmtId="0" fontId="9" fillId="0" borderId="0"/>
    <xf numFmtId="0" fontId="38" fillId="0" borderId="0">
      <alignment vertical="center"/>
    </xf>
    <xf numFmtId="0" fontId="38" fillId="0" borderId="0">
      <alignment vertical="center"/>
    </xf>
    <xf numFmtId="0" fontId="9" fillId="0" borderId="0"/>
    <xf numFmtId="0" fontId="9" fillId="0" borderId="0"/>
    <xf numFmtId="0" fontId="9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9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9" fillId="0" borderId="0"/>
    <xf numFmtId="0" fontId="9" fillId="0" borderId="0"/>
    <xf numFmtId="0" fontId="38" fillId="0" borderId="0">
      <alignment vertical="center"/>
    </xf>
    <xf numFmtId="0" fontId="9" fillId="0" borderId="0"/>
    <xf numFmtId="0" fontId="9" fillId="0" borderId="0"/>
    <xf numFmtId="0" fontId="9" fillId="0" borderId="0"/>
    <xf numFmtId="0" fontId="3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/>
    <xf numFmtId="41" fontId="9" fillId="0" borderId="0" applyFont="0" applyFill="0" applyBorder="0" applyAlignment="0" applyProtection="0"/>
    <xf numFmtId="0" fontId="28" fillId="0" borderId="0"/>
    <xf numFmtId="9" fontId="9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/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77" fontId="28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28" fillId="0" borderId="0"/>
    <xf numFmtId="0" fontId="38" fillId="0" borderId="0">
      <alignment vertical="center"/>
    </xf>
    <xf numFmtId="0" fontId="28" fillId="0" borderId="0"/>
    <xf numFmtId="41" fontId="2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8" fillId="0" borderId="0"/>
    <xf numFmtId="0" fontId="61" fillId="0" borderId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6" fillId="20" borderId="89" applyNumberFormat="0" applyAlignment="0" applyProtection="0">
      <alignment vertical="center"/>
    </xf>
    <xf numFmtId="0" fontId="9" fillId="21" borderId="56" applyNumberFormat="0" applyFont="0" applyAlignment="0" applyProtection="0">
      <alignment vertical="center"/>
    </xf>
    <xf numFmtId="0" fontId="22" fillId="0" borderId="67" applyNumberFormat="0" applyFill="0" applyAlignment="0" applyProtection="0">
      <alignment vertical="center"/>
    </xf>
    <xf numFmtId="0" fontId="22" fillId="0" borderId="62" applyNumberFormat="0" applyFill="0" applyAlignment="0" applyProtection="0">
      <alignment vertical="center"/>
    </xf>
    <xf numFmtId="0" fontId="39" fillId="21" borderId="47" applyNumberFormat="0" applyFont="0" applyAlignment="0" applyProtection="0"/>
    <xf numFmtId="41" fontId="60" fillId="0" borderId="31">
      <alignment vertical="center"/>
    </xf>
    <xf numFmtId="0" fontId="11" fillId="21" borderId="61" applyNumberFormat="0" applyFont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48" fillId="0" borderId="29" applyNumberFormat="0" applyFill="0" applyAlignment="0" applyProtection="0"/>
    <xf numFmtId="0" fontId="20" fillId="0" borderId="29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49" fillId="7" borderId="27" applyNumberFormat="0" applyAlignment="0" applyProtection="0"/>
    <xf numFmtId="0" fontId="21" fillId="7" borderId="27" applyNumberFormat="0" applyAlignment="0" applyProtection="0">
      <alignment vertical="center"/>
    </xf>
    <xf numFmtId="0" fontId="21" fillId="7" borderId="27" applyNumberFormat="0" applyAlignment="0" applyProtection="0">
      <alignment vertical="center"/>
    </xf>
    <xf numFmtId="0" fontId="49" fillId="7" borderId="46" applyNumberFormat="0" applyAlignment="0" applyProtection="0"/>
    <xf numFmtId="41" fontId="60" fillId="0" borderId="45">
      <alignment vertical="center"/>
    </xf>
    <xf numFmtId="0" fontId="48" fillId="0" borderId="57" applyNumberFormat="0" applyFill="0" applyAlignment="0" applyProtection="0"/>
    <xf numFmtId="0" fontId="14" fillId="20" borderId="46" applyNumberFormat="0" applyAlignment="0" applyProtection="0">
      <alignment vertical="center"/>
    </xf>
    <xf numFmtId="0" fontId="14" fillId="20" borderId="60" applyNumberFormat="0" applyAlignment="0" applyProtection="0">
      <alignment vertical="center"/>
    </xf>
    <xf numFmtId="0" fontId="11" fillId="21" borderId="75" applyNumberFormat="0" applyFont="0" applyAlignment="0" applyProtection="0">
      <alignment vertical="center"/>
    </xf>
    <xf numFmtId="0" fontId="27" fillId="20" borderId="72" applyNumberFormat="0" applyAlignment="0" applyProtection="0">
      <alignment vertical="center"/>
    </xf>
    <xf numFmtId="0" fontId="20" fillId="0" borderId="38" applyNumberFormat="0" applyFill="0" applyAlignment="0" applyProtection="0">
      <alignment vertical="center"/>
    </xf>
    <xf numFmtId="0" fontId="27" fillId="20" borderId="58" applyNumberFormat="0" applyAlignment="0" applyProtection="0">
      <alignment vertical="center"/>
    </xf>
    <xf numFmtId="0" fontId="22" fillId="0" borderId="57" applyNumberFormat="0" applyFill="0" applyAlignment="0" applyProtection="0">
      <alignment vertical="center"/>
    </xf>
    <xf numFmtId="0" fontId="27" fillId="20" borderId="43" applyNumberFormat="0" applyAlignment="0" applyProtection="0">
      <alignment vertical="center"/>
    </xf>
    <xf numFmtId="0" fontId="55" fillId="20" borderId="30" applyNumberFormat="0" applyAlignment="0" applyProtection="0"/>
    <xf numFmtId="0" fontId="27" fillId="20" borderId="30" applyNumberFormat="0" applyAlignment="0" applyProtection="0">
      <alignment vertical="center"/>
    </xf>
    <xf numFmtId="0" fontId="27" fillId="20" borderId="30" applyNumberFormat="0" applyAlignment="0" applyProtection="0">
      <alignment vertical="center"/>
    </xf>
    <xf numFmtId="0" fontId="14" fillId="20" borderId="32" applyNumberFormat="0" applyAlignment="0" applyProtection="0">
      <alignment vertical="center"/>
    </xf>
    <xf numFmtId="0" fontId="9" fillId="21" borderId="33" applyNumberFormat="0" applyFont="0" applyAlignment="0" applyProtection="0">
      <alignment vertical="center"/>
    </xf>
    <xf numFmtId="0" fontId="21" fillId="7" borderId="100" applyNumberFormat="0" applyAlignment="0" applyProtection="0">
      <alignment vertical="center"/>
    </xf>
    <xf numFmtId="41" fontId="60" fillId="0" borderId="64">
      <alignment vertical="center"/>
    </xf>
    <xf numFmtId="41" fontId="60" fillId="0" borderId="45">
      <alignment vertical="center"/>
    </xf>
    <xf numFmtId="0" fontId="9" fillId="21" borderId="56" applyNumberFormat="0" applyFont="0" applyAlignment="0" applyProtection="0">
      <alignment vertical="center"/>
    </xf>
    <xf numFmtId="0" fontId="11" fillId="21" borderId="92" applyNumberFormat="0" applyFont="0" applyAlignment="0" applyProtection="0">
      <alignment vertical="center"/>
    </xf>
    <xf numFmtId="0" fontId="14" fillId="20" borderId="46" applyNumberFormat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9" fillId="21" borderId="41" applyNumberFormat="0" applyFont="0" applyAlignment="0" applyProtection="0">
      <alignment vertical="center"/>
    </xf>
    <xf numFmtId="0" fontId="42" fillId="20" borderId="32" applyNumberFormat="0" applyAlignment="0" applyProtection="0"/>
    <xf numFmtId="0" fontId="14" fillId="20" borderId="100" applyNumberFormat="0" applyAlignment="0" applyProtection="0">
      <alignment vertical="center"/>
    </xf>
    <xf numFmtId="0" fontId="16" fillId="20" borderId="54" applyNumberFormat="0" applyAlignment="0" applyProtection="0">
      <alignment vertical="center"/>
    </xf>
    <xf numFmtId="0" fontId="11" fillId="21" borderId="92" applyNumberFormat="0" applyFont="0" applyAlignment="0" applyProtection="0">
      <alignment vertical="center"/>
    </xf>
    <xf numFmtId="0" fontId="48" fillId="0" borderId="62" applyNumberFormat="0" applyFill="0" applyAlignment="0" applyProtection="0"/>
    <xf numFmtId="41" fontId="60" fillId="0" borderId="95">
      <alignment vertical="center"/>
    </xf>
    <xf numFmtId="41" fontId="60" fillId="0" borderId="45">
      <alignment vertical="center"/>
    </xf>
    <xf numFmtId="0" fontId="15" fillId="20" borderId="55" applyNumberFormat="0" applyAlignment="0" applyProtection="0">
      <alignment vertical="center"/>
    </xf>
    <xf numFmtId="0" fontId="14" fillId="20" borderId="65" applyNumberFormat="0" applyAlignment="0" applyProtection="0">
      <alignment vertical="center"/>
    </xf>
    <xf numFmtId="0" fontId="27" fillId="20" borderId="58" applyNumberFormat="0" applyAlignment="0" applyProtection="0">
      <alignment vertical="center"/>
    </xf>
    <xf numFmtId="0" fontId="14" fillId="20" borderId="69" applyNumberFormat="0" applyAlignment="0" applyProtection="0">
      <alignment vertical="center"/>
    </xf>
    <xf numFmtId="41" fontId="60" fillId="0" borderId="50">
      <alignment vertical="center"/>
    </xf>
    <xf numFmtId="0" fontId="15" fillId="20" borderId="100" applyNumberFormat="0" applyAlignment="0" applyProtection="0">
      <alignment vertical="center"/>
    </xf>
    <xf numFmtId="41" fontId="60" fillId="0" borderId="95">
      <alignment vertical="center"/>
    </xf>
    <xf numFmtId="0" fontId="16" fillId="20" borderId="63" applyNumberFormat="0" applyAlignment="0" applyProtection="0">
      <alignment vertical="center"/>
    </xf>
    <xf numFmtId="0" fontId="15" fillId="20" borderId="32" applyNumberFormat="0" applyAlignment="0" applyProtection="0">
      <alignment vertical="center"/>
    </xf>
    <xf numFmtId="0" fontId="15" fillId="20" borderId="32" applyNumberFormat="0" applyAlignment="0" applyProtection="0">
      <alignment vertical="center"/>
    </xf>
    <xf numFmtId="0" fontId="15" fillId="20" borderId="27" applyNumberFormat="0" applyAlignment="0" applyProtection="0">
      <alignment vertical="center"/>
    </xf>
    <xf numFmtId="0" fontId="15" fillId="20" borderId="27" applyNumberFormat="0" applyAlignment="0" applyProtection="0">
      <alignment vertical="center"/>
    </xf>
    <xf numFmtId="0" fontId="15" fillId="20" borderId="82" applyNumberFormat="0" applyAlignment="0" applyProtection="0">
      <alignment vertical="center"/>
    </xf>
    <xf numFmtId="0" fontId="15" fillId="20" borderId="82" applyNumberFormat="0" applyAlignment="0" applyProtection="0">
      <alignment vertical="center"/>
    </xf>
    <xf numFmtId="0" fontId="9" fillId="21" borderId="101" applyNumberFormat="0" applyFont="0" applyAlignment="0" applyProtection="0">
      <alignment vertical="center"/>
    </xf>
    <xf numFmtId="0" fontId="20" fillId="0" borderId="98" applyNumberFormat="0" applyFill="0" applyAlignment="0" applyProtection="0">
      <alignment vertical="center"/>
    </xf>
    <xf numFmtId="0" fontId="27" fillId="20" borderId="89" applyNumberFormat="0" applyAlignment="0" applyProtection="0">
      <alignment vertical="center"/>
    </xf>
    <xf numFmtId="0" fontId="14" fillId="20" borderId="86" applyNumberFormat="0" applyAlignment="0" applyProtection="0">
      <alignment vertical="center"/>
    </xf>
    <xf numFmtId="0" fontId="25" fillId="7" borderId="78" applyNumberFormat="0" applyAlignment="0" applyProtection="0">
      <alignment vertical="center"/>
    </xf>
    <xf numFmtId="0" fontId="25" fillId="7" borderId="78" applyNumberFormat="0" applyAlignment="0" applyProtection="0">
      <alignment vertical="center"/>
    </xf>
    <xf numFmtId="0" fontId="11" fillId="21" borderId="79" applyNumberFormat="0" applyFont="0" applyAlignment="0" applyProtection="0">
      <alignment vertical="center"/>
    </xf>
    <xf numFmtId="0" fontId="11" fillId="21" borderId="79" applyNumberFormat="0" applyFont="0" applyAlignment="0" applyProtection="0">
      <alignment vertical="center"/>
    </xf>
    <xf numFmtId="0" fontId="11" fillId="21" borderId="79" applyNumberFormat="0" applyFont="0" applyAlignment="0" applyProtection="0">
      <alignment vertical="center"/>
    </xf>
    <xf numFmtId="0" fontId="11" fillId="21" borderId="79" applyNumberFormat="0" applyFont="0" applyAlignment="0" applyProtection="0">
      <alignment vertical="center"/>
    </xf>
    <xf numFmtId="0" fontId="16" fillId="20" borderId="81" applyNumberFormat="0" applyAlignment="0" applyProtection="0">
      <alignment vertical="center"/>
    </xf>
    <xf numFmtId="0" fontId="15" fillId="20" borderId="60" applyNumberFormat="0" applyAlignment="0" applyProtection="0">
      <alignment vertical="center"/>
    </xf>
    <xf numFmtId="0" fontId="15" fillId="20" borderId="60" applyNumberFormat="0" applyAlignment="0" applyProtection="0">
      <alignment vertical="center"/>
    </xf>
    <xf numFmtId="0" fontId="15" fillId="20" borderId="69" applyNumberFormat="0" applyAlignment="0" applyProtection="0">
      <alignment vertical="center"/>
    </xf>
    <xf numFmtId="0" fontId="15" fillId="20" borderId="69" applyNumberFormat="0" applyAlignment="0" applyProtection="0">
      <alignment vertical="center"/>
    </xf>
    <xf numFmtId="0" fontId="16" fillId="20" borderId="81" applyNumberFormat="0" applyAlignment="0" applyProtection="0">
      <alignment vertical="center"/>
    </xf>
    <xf numFmtId="0" fontId="55" fillId="20" borderId="99" applyNumberFormat="0" applyAlignment="0" applyProtection="0"/>
    <xf numFmtId="0" fontId="25" fillId="7" borderId="96" applyNumberFormat="0" applyAlignment="0" applyProtection="0">
      <alignment vertical="center"/>
    </xf>
    <xf numFmtId="0" fontId="11" fillId="21" borderId="83" applyNumberFormat="0" applyFont="0" applyAlignment="0" applyProtection="0">
      <alignment vertical="center"/>
    </xf>
    <xf numFmtId="0" fontId="11" fillId="21" borderId="66" applyNumberFormat="0" applyFont="0" applyAlignment="0" applyProtection="0">
      <alignment vertical="center"/>
    </xf>
    <xf numFmtId="0" fontId="20" fillId="0" borderId="71" applyNumberFormat="0" applyFill="0" applyAlignment="0" applyProtection="0">
      <alignment vertical="center"/>
    </xf>
    <xf numFmtId="0" fontId="16" fillId="20" borderId="85" applyNumberFormat="0" applyAlignment="0" applyProtection="0">
      <alignment vertical="center"/>
    </xf>
    <xf numFmtId="0" fontId="9" fillId="21" borderId="75" applyNumberFormat="0" applyFont="0" applyAlignment="0" applyProtection="0">
      <alignment vertical="center"/>
    </xf>
    <xf numFmtId="0" fontId="27" fillId="20" borderId="77" applyNumberFormat="0" applyAlignment="0" applyProtection="0">
      <alignment vertical="center"/>
    </xf>
    <xf numFmtId="0" fontId="20" fillId="0" borderId="84" applyNumberFormat="0" applyFill="0" applyAlignment="0" applyProtection="0">
      <alignment vertical="center"/>
    </xf>
    <xf numFmtId="0" fontId="55" fillId="20" borderId="72" applyNumberFormat="0" applyAlignment="0" applyProtection="0"/>
    <xf numFmtId="0" fontId="25" fillId="7" borderId="55" applyNumberFormat="0" applyAlignment="0" applyProtection="0">
      <alignment vertical="center"/>
    </xf>
    <xf numFmtId="0" fontId="25" fillId="7" borderId="55" applyNumberFormat="0" applyAlignment="0" applyProtection="0">
      <alignment vertical="center"/>
    </xf>
    <xf numFmtId="0" fontId="25" fillId="7" borderId="65" applyNumberFormat="0" applyAlignment="0" applyProtection="0">
      <alignment vertical="center"/>
    </xf>
    <xf numFmtId="0" fontId="21" fillId="7" borderId="60" applyNumberFormat="0" applyAlignment="0" applyProtection="0">
      <alignment vertical="center"/>
    </xf>
    <xf numFmtId="0" fontId="21" fillId="7" borderId="100" applyNumberFormat="0" applyAlignment="0" applyProtection="0">
      <alignment vertical="center"/>
    </xf>
    <xf numFmtId="0" fontId="11" fillId="21" borderId="56" applyNumberFormat="0" applyFont="0" applyAlignment="0" applyProtection="0">
      <alignment vertical="center"/>
    </xf>
    <xf numFmtId="0" fontId="11" fillId="21" borderId="56" applyNumberFormat="0" applyFont="0" applyAlignment="0" applyProtection="0">
      <alignment vertical="center"/>
    </xf>
    <xf numFmtId="0" fontId="11" fillId="21" borderId="56" applyNumberFormat="0" applyFont="0" applyAlignment="0" applyProtection="0">
      <alignment vertical="center"/>
    </xf>
    <xf numFmtId="0" fontId="11" fillId="21" borderId="56" applyNumberFormat="0" applyFont="0" applyAlignment="0" applyProtection="0">
      <alignment vertical="center"/>
    </xf>
    <xf numFmtId="0" fontId="16" fillId="20" borderId="58" applyNumberFormat="0" applyAlignment="0" applyProtection="0">
      <alignment vertical="center"/>
    </xf>
    <xf numFmtId="0" fontId="16" fillId="20" borderId="58" applyNumberFormat="0" applyAlignment="0" applyProtection="0">
      <alignment vertical="center"/>
    </xf>
    <xf numFmtId="0" fontId="25" fillId="7" borderId="91" applyNumberFormat="0" applyAlignment="0" applyProtection="0">
      <alignment vertical="center"/>
    </xf>
    <xf numFmtId="0" fontId="25" fillId="7" borderId="74" applyNumberFormat="0" applyAlignment="0" applyProtection="0">
      <alignment vertical="center"/>
    </xf>
    <xf numFmtId="0" fontId="11" fillId="21" borderId="61" applyNumberFormat="0" applyFont="0" applyAlignment="0" applyProtection="0">
      <alignment vertical="center"/>
    </xf>
    <xf numFmtId="41" fontId="60" fillId="0" borderId="59">
      <alignment vertical="center"/>
    </xf>
    <xf numFmtId="41" fontId="60" fillId="0" borderId="59">
      <alignment vertical="center"/>
    </xf>
    <xf numFmtId="0" fontId="55" fillId="20" borderId="77" applyNumberFormat="0" applyAlignment="0" applyProtection="0"/>
    <xf numFmtId="0" fontId="11" fillId="21" borderId="101" applyNumberFormat="0" applyFont="0" applyAlignment="0" applyProtection="0">
      <alignment vertical="center"/>
    </xf>
    <xf numFmtId="0" fontId="14" fillId="20" borderId="78" applyNumberFormat="0" applyAlignment="0" applyProtection="0">
      <alignment vertical="center"/>
    </xf>
    <xf numFmtId="0" fontId="27" fillId="20" borderId="94" applyNumberFormat="0" applyAlignment="0" applyProtection="0">
      <alignment vertical="center"/>
    </xf>
    <xf numFmtId="0" fontId="42" fillId="20" borderId="91" applyNumberFormat="0" applyAlignment="0" applyProtection="0"/>
    <xf numFmtId="0" fontId="20" fillId="0" borderId="67" applyNumberFormat="0" applyFill="0" applyAlignment="0" applyProtection="0">
      <alignment vertical="center"/>
    </xf>
    <xf numFmtId="0" fontId="27" fillId="20" borderId="68" applyNumberFormat="0" applyAlignment="0" applyProtection="0">
      <alignment vertical="center"/>
    </xf>
    <xf numFmtId="0" fontId="11" fillId="21" borderId="83" applyNumberFormat="0" applyFont="0" applyAlignment="0" applyProtection="0">
      <alignment vertical="center"/>
    </xf>
    <xf numFmtId="41" fontId="60" fillId="0" borderId="59">
      <alignment vertical="center"/>
    </xf>
    <xf numFmtId="0" fontId="9" fillId="21" borderId="66" applyNumberFormat="0" applyFont="0" applyAlignment="0" applyProtection="0">
      <alignment vertical="center"/>
    </xf>
    <xf numFmtId="0" fontId="25" fillId="7" borderId="51" applyNumberFormat="0" applyAlignment="0" applyProtection="0">
      <alignment vertical="center"/>
    </xf>
    <xf numFmtId="0" fontId="15" fillId="20" borderId="40" applyNumberFormat="0" applyAlignment="0" applyProtection="0">
      <alignment vertical="center"/>
    </xf>
    <xf numFmtId="0" fontId="15" fillId="20" borderId="40" applyNumberFormat="0" applyAlignment="0" applyProtection="0">
      <alignment vertical="center"/>
    </xf>
    <xf numFmtId="0" fontId="25" fillId="7" borderId="51" applyNumberFormat="0" applyAlignment="0" applyProtection="0">
      <alignment vertical="center"/>
    </xf>
    <xf numFmtId="0" fontId="14" fillId="20" borderId="69" applyNumberFormat="0" applyAlignment="0" applyProtection="0">
      <alignment vertical="center"/>
    </xf>
    <xf numFmtId="0" fontId="11" fillId="21" borderId="52" applyNumberFormat="0" applyFont="0" applyAlignment="0" applyProtection="0">
      <alignment vertical="center"/>
    </xf>
    <xf numFmtId="0" fontId="11" fillId="21" borderId="52" applyNumberFormat="0" applyFont="0" applyAlignment="0" applyProtection="0">
      <alignment vertical="center"/>
    </xf>
    <xf numFmtId="0" fontId="22" fillId="0" borderId="102" applyNumberFormat="0" applyFill="0" applyAlignment="0" applyProtection="0">
      <alignment vertical="center"/>
    </xf>
    <xf numFmtId="0" fontId="25" fillId="7" borderId="46" applyNumberFormat="0" applyAlignment="0" applyProtection="0">
      <alignment vertical="center"/>
    </xf>
    <xf numFmtId="0" fontId="25" fillId="7" borderId="46" applyNumberFormat="0" applyAlignment="0" applyProtection="0">
      <alignment vertical="center"/>
    </xf>
    <xf numFmtId="41" fontId="60" fillId="0" borderId="50">
      <alignment vertical="center"/>
    </xf>
    <xf numFmtId="0" fontId="20" fillId="0" borderId="84" applyNumberFormat="0" applyFill="0" applyAlignment="0" applyProtection="0">
      <alignment vertical="center"/>
    </xf>
    <xf numFmtId="0" fontId="27" fillId="20" borderId="54" applyNumberFormat="0" applyAlignment="0" applyProtection="0">
      <alignment vertical="center"/>
    </xf>
    <xf numFmtId="0" fontId="14" fillId="20" borderId="65" applyNumberFormat="0" applyAlignment="0" applyProtection="0">
      <alignment vertical="center"/>
    </xf>
    <xf numFmtId="0" fontId="11" fillId="21" borderId="70" applyNumberFormat="0" applyFont="0" applyAlignment="0" applyProtection="0">
      <alignment vertical="center"/>
    </xf>
    <xf numFmtId="0" fontId="27" fillId="20" borderId="81" applyNumberFormat="0" applyAlignment="0" applyProtection="0">
      <alignment vertical="center"/>
    </xf>
    <xf numFmtId="0" fontId="11" fillId="21" borderId="87" applyNumberFormat="0" applyFont="0" applyAlignment="0" applyProtection="0">
      <alignment vertical="center"/>
    </xf>
    <xf numFmtId="0" fontId="25" fillId="7" borderId="86" applyNumberFormat="0" applyAlignment="0" applyProtection="0">
      <alignment vertical="center"/>
    </xf>
    <xf numFmtId="0" fontId="25" fillId="7" borderId="32" applyNumberFormat="0" applyAlignment="0" applyProtection="0">
      <alignment vertical="center"/>
    </xf>
    <xf numFmtId="0" fontId="25" fillId="7" borderId="32" applyNumberFormat="0" applyAlignment="0" applyProtection="0">
      <alignment vertical="center"/>
    </xf>
    <xf numFmtId="0" fontId="9" fillId="21" borderId="75" applyNumberFormat="0" applyFont="0" applyAlignment="0" applyProtection="0">
      <alignment vertical="center"/>
    </xf>
    <xf numFmtId="0" fontId="11" fillId="21" borderId="97" applyNumberFormat="0" applyFont="0" applyAlignment="0" applyProtection="0">
      <alignment vertical="center"/>
    </xf>
    <xf numFmtId="0" fontId="21" fillId="7" borderId="86" applyNumberFormat="0" applyAlignment="0" applyProtection="0">
      <alignment vertical="center"/>
    </xf>
    <xf numFmtId="0" fontId="11" fillId="21" borderId="33" applyNumberFormat="0" applyFont="0" applyAlignment="0" applyProtection="0">
      <alignment vertical="center"/>
    </xf>
    <xf numFmtId="0" fontId="11" fillId="21" borderId="33" applyNumberFormat="0" applyFont="0" applyAlignment="0" applyProtection="0">
      <alignment vertical="center"/>
    </xf>
    <xf numFmtId="0" fontId="11" fillId="21" borderId="33" applyNumberFormat="0" applyFont="0" applyAlignment="0" applyProtection="0">
      <alignment vertical="center"/>
    </xf>
    <xf numFmtId="0" fontId="11" fillId="21" borderId="33" applyNumberFormat="0" applyFont="0" applyAlignment="0" applyProtection="0">
      <alignment vertical="center"/>
    </xf>
    <xf numFmtId="0" fontId="16" fillId="20" borderId="35" applyNumberFormat="0" applyAlignment="0" applyProtection="0">
      <alignment vertical="center"/>
    </xf>
    <xf numFmtId="0" fontId="16" fillId="20" borderId="35" applyNumberFormat="0" applyAlignment="0" applyProtection="0">
      <alignment vertical="center"/>
    </xf>
    <xf numFmtId="41" fontId="60" fillId="0" borderId="31">
      <alignment vertical="center"/>
    </xf>
    <xf numFmtId="41" fontId="60" fillId="0" borderId="31">
      <alignment vertical="center"/>
    </xf>
    <xf numFmtId="0" fontId="48" fillId="0" borderId="67" applyNumberFormat="0" applyFill="0" applyAlignment="0" applyProtection="0"/>
    <xf numFmtId="0" fontId="21" fillId="7" borderId="36" applyNumberFormat="0" applyAlignment="0" applyProtection="0">
      <alignment vertical="center"/>
    </xf>
    <xf numFmtId="0" fontId="16" fillId="20" borderId="77" applyNumberFormat="0" applyAlignment="0" applyProtection="0">
      <alignment vertical="center"/>
    </xf>
    <xf numFmtId="0" fontId="27" fillId="20" borderId="81" applyNumberFormat="0" applyAlignment="0" applyProtection="0">
      <alignment vertical="center"/>
    </xf>
    <xf numFmtId="0" fontId="11" fillId="21" borderId="101" applyNumberFormat="0" applyFont="0" applyAlignment="0" applyProtection="0">
      <alignment vertical="center"/>
    </xf>
    <xf numFmtId="41" fontId="60" fillId="0" borderId="73">
      <alignment vertical="center"/>
    </xf>
    <xf numFmtId="0" fontId="14" fillId="20" borderId="55" applyNumberFormat="0" applyAlignment="0" applyProtection="0">
      <alignment vertical="center"/>
    </xf>
    <xf numFmtId="0" fontId="11" fillId="21" borderId="70" applyNumberFormat="0" applyFont="0" applyAlignment="0" applyProtection="0">
      <alignment vertical="center"/>
    </xf>
    <xf numFmtId="0" fontId="27" fillId="20" borderId="54" applyNumberFormat="0" applyAlignment="0" applyProtection="0">
      <alignment vertical="center"/>
    </xf>
    <xf numFmtId="0" fontId="14" fillId="20" borderId="74" applyNumberFormat="0" applyAlignment="0" applyProtection="0">
      <alignment vertical="center"/>
    </xf>
    <xf numFmtId="0" fontId="21" fillId="7" borderId="82" applyNumberFormat="0" applyAlignment="0" applyProtection="0">
      <alignment vertical="center"/>
    </xf>
    <xf numFmtId="0" fontId="9" fillId="21" borderId="52" applyNumberFormat="0" applyFont="0" applyAlignment="0" applyProtection="0">
      <alignment vertical="center"/>
    </xf>
    <xf numFmtId="0" fontId="39" fillId="21" borderId="41" applyNumberFormat="0" applyFont="0" applyAlignment="0" applyProtection="0"/>
    <xf numFmtId="0" fontId="21" fillId="7" borderId="46" applyNumberFormat="0" applyAlignment="0" applyProtection="0">
      <alignment vertical="center"/>
    </xf>
    <xf numFmtId="0" fontId="25" fillId="7" borderId="27" applyNumberFormat="0" applyAlignment="0" applyProtection="0">
      <alignment vertical="center"/>
    </xf>
    <xf numFmtId="0" fontId="25" fillId="7" borderId="27" applyNumberFormat="0" applyAlignment="0" applyProtection="0">
      <alignment vertical="center"/>
    </xf>
    <xf numFmtId="0" fontId="15" fillId="20" borderId="78" applyNumberFormat="0" applyAlignment="0" applyProtection="0">
      <alignment vertical="center"/>
    </xf>
    <xf numFmtId="0" fontId="48" fillId="0" borderId="42" applyNumberFormat="0" applyFill="0" applyAlignment="0" applyProtection="0"/>
    <xf numFmtId="0" fontId="21" fillId="7" borderId="40" applyNumberFormat="0" applyAlignment="0" applyProtection="0">
      <alignment vertical="center"/>
    </xf>
    <xf numFmtId="0" fontId="9" fillId="21" borderId="37" applyNumberFormat="0" applyFont="0" applyAlignment="0" applyProtection="0">
      <alignment vertical="center"/>
    </xf>
    <xf numFmtId="0" fontId="11" fillId="21" borderId="28" applyNumberFormat="0" applyFont="0" applyAlignment="0" applyProtection="0">
      <alignment vertical="center"/>
    </xf>
    <xf numFmtId="0" fontId="11" fillId="21" borderId="28" applyNumberFormat="0" applyFont="0" applyAlignment="0" applyProtection="0">
      <alignment vertical="center"/>
    </xf>
    <xf numFmtId="0" fontId="11" fillId="21" borderId="28" applyNumberFormat="0" applyFont="0" applyAlignment="0" applyProtection="0">
      <alignment vertical="center"/>
    </xf>
    <xf numFmtId="0" fontId="11" fillId="21" borderId="28" applyNumberFormat="0" applyFont="0" applyAlignment="0" applyProtection="0">
      <alignment vertical="center"/>
    </xf>
    <xf numFmtId="0" fontId="16" fillId="20" borderId="30" applyNumberFormat="0" applyAlignment="0" applyProtection="0">
      <alignment vertical="center"/>
    </xf>
    <xf numFmtId="0" fontId="16" fillId="20" borderId="30" applyNumberFormat="0" applyAlignment="0" applyProtection="0">
      <alignment vertical="center"/>
    </xf>
    <xf numFmtId="41" fontId="60" fillId="0" borderId="26">
      <alignment vertical="center"/>
    </xf>
    <xf numFmtId="41" fontId="60" fillId="0" borderId="26">
      <alignment vertical="center"/>
    </xf>
    <xf numFmtId="41" fontId="60" fillId="0" borderId="26">
      <alignment vertical="center"/>
    </xf>
    <xf numFmtId="41" fontId="60" fillId="0" borderId="26">
      <alignment vertical="center"/>
    </xf>
    <xf numFmtId="41" fontId="60" fillId="0" borderId="26">
      <alignment vertical="center"/>
    </xf>
    <xf numFmtId="41" fontId="60" fillId="0" borderId="26">
      <alignment vertical="center"/>
    </xf>
    <xf numFmtId="0" fontId="27" fillId="20" borderId="72" applyNumberFormat="0" applyAlignment="0" applyProtection="0">
      <alignment vertical="center"/>
    </xf>
    <xf numFmtId="0" fontId="11" fillId="21" borderId="97" applyNumberFormat="0" applyFon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42" fillId="20" borderId="74" applyNumberFormat="0" applyAlignment="0" applyProtection="0"/>
    <xf numFmtId="41" fontId="60" fillId="0" borderId="31">
      <alignment vertical="center"/>
    </xf>
    <xf numFmtId="0" fontId="55" fillId="20" borderId="35" applyNumberFormat="0" applyAlignment="0" applyProtection="0"/>
    <xf numFmtId="0" fontId="16" fillId="20" borderId="49" applyNumberFormat="0" applyAlignment="0" applyProtection="0">
      <alignment vertical="center"/>
    </xf>
    <xf numFmtId="0" fontId="9" fillId="21" borderId="97" applyNumberFormat="0" applyFont="0" applyAlignment="0" applyProtection="0">
      <alignment vertical="center"/>
    </xf>
    <xf numFmtId="0" fontId="49" fillId="7" borderId="40" applyNumberFormat="0" applyAlignment="0" applyProtection="0"/>
    <xf numFmtId="0" fontId="49" fillId="7" borderId="69" applyNumberFormat="0" applyAlignment="0" applyProtection="0"/>
    <xf numFmtId="0" fontId="14" fillId="20" borderId="82" applyNumberFormat="0" applyAlignment="0" applyProtection="0">
      <alignment vertical="center"/>
    </xf>
    <xf numFmtId="0" fontId="9" fillId="21" borderId="70" applyNumberFormat="0" applyFont="0" applyAlignment="0" applyProtection="0">
      <alignment vertical="center"/>
    </xf>
    <xf numFmtId="41" fontId="60" fillId="0" borderId="45">
      <alignment vertical="center"/>
    </xf>
    <xf numFmtId="0" fontId="27" fillId="20" borderId="103" applyNumberFormat="0" applyAlignment="0" applyProtection="0">
      <alignment vertical="center"/>
    </xf>
    <xf numFmtId="0" fontId="15" fillId="20" borderId="51" applyNumberFormat="0" applyAlignment="0" applyProtection="0">
      <alignment vertical="center"/>
    </xf>
    <xf numFmtId="0" fontId="9" fillId="21" borderId="79" applyNumberFormat="0" applyFont="0" applyAlignment="0" applyProtection="0">
      <alignment vertical="center"/>
    </xf>
    <xf numFmtId="0" fontId="11" fillId="21" borderId="41" applyNumberFormat="0" applyFont="0" applyAlignment="0" applyProtection="0">
      <alignment vertical="center"/>
    </xf>
    <xf numFmtId="0" fontId="22" fillId="0" borderId="67" applyNumberFormat="0" applyFill="0" applyAlignment="0" applyProtection="0">
      <alignment vertical="center"/>
    </xf>
    <xf numFmtId="0" fontId="14" fillId="20" borderId="55" applyNumberFormat="0" applyAlignment="0" applyProtection="0">
      <alignment vertical="center"/>
    </xf>
    <xf numFmtId="0" fontId="14" fillId="20" borderId="36" applyNumberFormat="0" applyAlignment="0" applyProtection="0">
      <alignment vertical="center"/>
    </xf>
    <xf numFmtId="0" fontId="55" fillId="20" borderId="49" applyNumberFormat="0" applyAlignment="0" applyProtection="0"/>
    <xf numFmtId="41" fontId="60" fillId="0" borderId="44">
      <alignment vertical="center"/>
    </xf>
    <xf numFmtId="0" fontId="15" fillId="20" borderId="96" applyNumberFormat="0" applyAlignment="0" applyProtection="0">
      <alignment vertical="center"/>
    </xf>
    <xf numFmtId="0" fontId="11" fillId="21" borderId="83" applyNumberFormat="0" applyFont="0" applyAlignment="0" applyProtection="0">
      <alignment vertical="center"/>
    </xf>
    <xf numFmtId="0" fontId="9" fillId="21" borderId="87" applyNumberFormat="0" applyFont="0" applyAlignment="0" applyProtection="0">
      <alignment vertical="center"/>
    </xf>
    <xf numFmtId="0" fontId="15" fillId="20" borderId="74" applyNumberFormat="0" applyAlignment="0" applyProtection="0">
      <alignment vertical="center"/>
    </xf>
    <xf numFmtId="0" fontId="11" fillId="21" borderId="52" applyNumberFormat="0" applyFont="0" applyAlignment="0" applyProtection="0">
      <alignment vertical="center"/>
    </xf>
    <xf numFmtId="0" fontId="9" fillId="21" borderId="61" applyNumberFormat="0" applyFont="0" applyAlignment="0" applyProtection="0">
      <alignment vertical="center"/>
    </xf>
    <xf numFmtId="0" fontId="14" fillId="20" borderId="82" applyNumberFormat="0" applyAlignment="0" applyProtection="0">
      <alignment vertical="center"/>
    </xf>
    <xf numFmtId="0" fontId="9" fillId="21" borderId="83" applyNumberFormat="0" applyFont="0" applyAlignment="0" applyProtection="0">
      <alignment vertical="center"/>
    </xf>
    <xf numFmtId="0" fontId="21" fillId="7" borderId="51" applyNumberFormat="0" applyAlignment="0" applyProtection="0">
      <alignment vertical="center"/>
    </xf>
    <xf numFmtId="0" fontId="11" fillId="21" borderId="83" applyNumberFormat="0" applyFont="0" applyAlignment="0" applyProtection="0">
      <alignment vertical="center"/>
    </xf>
    <xf numFmtId="0" fontId="14" fillId="20" borderId="60" applyNumberFormat="0" applyAlignment="0" applyProtection="0">
      <alignment vertical="center"/>
    </xf>
    <xf numFmtId="41" fontId="60" fillId="0" borderId="64">
      <alignment vertical="center"/>
    </xf>
    <xf numFmtId="0" fontId="9" fillId="21" borderId="70" applyNumberFormat="0" applyFont="0" applyAlignment="0" applyProtection="0">
      <alignment vertical="center"/>
    </xf>
    <xf numFmtId="0" fontId="21" fillId="7" borderId="55" applyNumberFormat="0" applyAlignment="0" applyProtection="0">
      <alignment vertical="center"/>
    </xf>
    <xf numFmtId="0" fontId="9" fillId="21" borderId="47" applyNumberFormat="0" applyFont="0" applyAlignment="0" applyProtection="0">
      <alignment vertical="center"/>
    </xf>
    <xf numFmtId="0" fontId="27" fillId="20" borderId="49" applyNumberFormat="0" applyAlignment="0" applyProtection="0">
      <alignment vertical="center"/>
    </xf>
    <xf numFmtId="0" fontId="16" fillId="20" borderId="43" applyNumberFormat="0" applyAlignment="0" applyProtection="0">
      <alignment vertical="center"/>
    </xf>
    <xf numFmtId="0" fontId="42" fillId="20" borderId="60" applyNumberFormat="0" applyAlignment="0" applyProtection="0"/>
    <xf numFmtId="0" fontId="20" fillId="0" borderId="57" applyNumberFormat="0" applyFill="0" applyAlignment="0" applyProtection="0">
      <alignment vertical="center"/>
    </xf>
    <xf numFmtId="0" fontId="11" fillId="21" borderId="97" applyNumberFormat="0" applyFont="0" applyAlignment="0" applyProtection="0">
      <alignment vertical="center"/>
    </xf>
    <xf numFmtId="0" fontId="21" fillId="7" borderId="40" applyNumberFormat="0" applyAlignment="0" applyProtection="0">
      <alignment vertical="center"/>
    </xf>
    <xf numFmtId="0" fontId="22" fillId="0" borderId="48" applyNumberFormat="0" applyFill="0" applyAlignment="0" applyProtection="0">
      <alignment vertical="center"/>
    </xf>
    <xf numFmtId="0" fontId="14" fillId="20" borderId="46" applyNumberFormat="0" applyAlignment="0" applyProtection="0">
      <alignment vertical="center"/>
    </xf>
    <xf numFmtId="0" fontId="55" fillId="20" borderId="58" applyNumberFormat="0" applyAlignment="0" applyProtection="0"/>
    <xf numFmtId="0" fontId="9" fillId="21" borderId="87" applyNumberFormat="0" applyFont="0" applyAlignment="0" applyProtection="0">
      <alignment vertical="center"/>
    </xf>
    <xf numFmtId="0" fontId="22" fillId="0" borderId="84" applyNumberFormat="0" applyFill="0" applyAlignment="0" applyProtection="0">
      <alignment vertical="center"/>
    </xf>
    <xf numFmtId="0" fontId="20" fillId="0" borderId="93" applyNumberFormat="0" applyFill="0" applyAlignment="0" applyProtection="0">
      <alignment vertical="center"/>
    </xf>
    <xf numFmtId="0" fontId="22" fillId="0" borderId="71" applyNumberFormat="0" applyFill="0" applyAlignment="0" applyProtection="0">
      <alignment vertical="center"/>
    </xf>
    <xf numFmtId="0" fontId="15" fillId="20" borderId="86" applyNumberFormat="0" applyAlignment="0" applyProtection="0">
      <alignment vertical="center"/>
    </xf>
    <xf numFmtId="0" fontId="27" fillId="20" borderId="103" applyNumberFormat="0" applyAlignment="0" applyProtection="0">
      <alignment vertical="center"/>
    </xf>
    <xf numFmtId="0" fontId="27" fillId="20" borderId="89" applyNumberFormat="0" applyAlignment="0" applyProtection="0">
      <alignment vertical="center"/>
    </xf>
    <xf numFmtId="0" fontId="27" fillId="20" borderId="68" applyNumberFormat="0" applyAlignment="0" applyProtection="0">
      <alignment vertical="center"/>
    </xf>
    <xf numFmtId="0" fontId="20" fillId="0" borderId="80" applyNumberFormat="0" applyFill="0" applyAlignment="0" applyProtection="0">
      <alignment vertical="center"/>
    </xf>
    <xf numFmtId="0" fontId="11" fillId="21" borderId="47" applyNumberFormat="0" applyFont="0" applyAlignment="0" applyProtection="0">
      <alignment vertical="center"/>
    </xf>
    <xf numFmtId="41" fontId="60" fillId="0" borderId="31">
      <alignment vertical="center"/>
    </xf>
    <xf numFmtId="0" fontId="21" fillId="7" borderId="69" applyNumberFormat="0" applyAlignment="0" applyProtection="0">
      <alignment vertical="center"/>
    </xf>
    <xf numFmtId="0" fontId="27" fillId="20" borderId="63" applyNumberFormat="0" applyAlignment="0" applyProtection="0">
      <alignment vertical="center"/>
    </xf>
    <xf numFmtId="0" fontId="27" fillId="20" borderId="35" applyNumberFormat="0" applyAlignment="0" applyProtection="0">
      <alignment vertical="center"/>
    </xf>
    <xf numFmtId="41" fontId="60" fillId="0" borderId="45">
      <alignment vertical="center"/>
    </xf>
    <xf numFmtId="0" fontId="21" fillId="7" borderId="86" applyNumberFormat="0" applyAlignment="0" applyProtection="0">
      <alignment vertical="center"/>
    </xf>
    <xf numFmtId="0" fontId="27" fillId="20" borderId="35" applyNumberFormat="0" applyAlignment="0" applyProtection="0">
      <alignment vertical="center"/>
    </xf>
    <xf numFmtId="0" fontId="9" fillId="21" borderId="83" applyNumberFormat="0" applyFont="0" applyAlignment="0" applyProtection="0">
      <alignment vertical="center"/>
    </xf>
    <xf numFmtId="0" fontId="20" fillId="0" borderId="67" applyNumberFormat="0" applyFill="0" applyAlignment="0" applyProtection="0">
      <alignment vertical="center"/>
    </xf>
    <xf numFmtId="0" fontId="27" fillId="20" borderId="49" applyNumberFormat="0" applyAlignment="0" applyProtection="0">
      <alignment vertical="center"/>
    </xf>
    <xf numFmtId="0" fontId="22" fillId="0" borderId="62" applyNumberFormat="0" applyFill="0" applyAlignment="0" applyProtection="0">
      <alignment vertical="center"/>
    </xf>
    <xf numFmtId="0" fontId="39" fillId="21" borderId="61" applyNumberFormat="0" applyFont="0" applyAlignment="0" applyProtection="0"/>
    <xf numFmtId="0" fontId="14" fillId="20" borderId="82" applyNumberFormat="0" applyAlignment="0" applyProtection="0">
      <alignment vertical="center"/>
    </xf>
    <xf numFmtId="0" fontId="9" fillId="21" borderId="47" applyNumberFormat="0" applyFont="0" applyAlignment="0" applyProtection="0">
      <alignment vertical="center"/>
    </xf>
    <xf numFmtId="0" fontId="21" fillId="7" borderId="96" applyNumberFormat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14" fillId="20" borderId="40" applyNumberFormat="0" applyAlignment="0" applyProtection="0">
      <alignment vertical="center"/>
    </xf>
    <xf numFmtId="0" fontId="16" fillId="20" borderId="49" applyNumberFormat="0" applyAlignment="0" applyProtection="0">
      <alignment vertical="center"/>
    </xf>
    <xf numFmtId="0" fontId="11" fillId="21" borderId="92" applyNumberFormat="0" applyFont="0" applyAlignment="0" applyProtection="0">
      <alignment vertical="center"/>
    </xf>
    <xf numFmtId="0" fontId="14" fillId="20" borderId="96" applyNumberFormat="0" applyAlignment="0" applyProtection="0">
      <alignment vertical="center"/>
    </xf>
    <xf numFmtId="0" fontId="21" fillId="7" borderId="32" applyNumberFormat="0" applyAlignment="0" applyProtection="0">
      <alignment vertical="center"/>
    </xf>
    <xf numFmtId="0" fontId="49" fillId="7" borderId="32" applyNumberFormat="0" applyAlignment="0" applyProtection="0"/>
    <xf numFmtId="0" fontId="15" fillId="20" borderId="55" applyNumberFormat="0" applyAlignment="0" applyProtection="0">
      <alignment vertical="center"/>
    </xf>
    <xf numFmtId="0" fontId="27" fillId="20" borderId="43" applyNumberFormat="0" applyAlignment="0" applyProtection="0">
      <alignment vertical="center"/>
    </xf>
    <xf numFmtId="0" fontId="9" fillId="21" borderId="101" applyNumberFormat="0" applyFont="0" applyAlignment="0" applyProtection="0">
      <alignment vertical="center"/>
    </xf>
    <xf numFmtId="0" fontId="15" fillId="20" borderId="65" applyNumberFormat="0" applyAlignment="0" applyProtection="0">
      <alignment vertical="center"/>
    </xf>
    <xf numFmtId="0" fontId="22" fillId="0" borderId="88" applyNumberFormat="0" applyFill="0" applyAlignment="0" applyProtection="0">
      <alignment vertical="center"/>
    </xf>
    <xf numFmtId="0" fontId="27" fillId="20" borderId="63" applyNumberFormat="0" applyAlignment="0" applyProtection="0">
      <alignment vertical="center"/>
    </xf>
    <xf numFmtId="0" fontId="11" fillId="21" borderId="47" applyNumberFormat="0" applyFont="0" applyAlignment="0" applyProtection="0">
      <alignment vertical="center"/>
    </xf>
    <xf numFmtId="0" fontId="55" fillId="20" borderId="43" applyNumberFormat="0" applyAlignment="0" applyProtection="0"/>
    <xf numFmtId="0" fontId="27" fillId="20" borderId="43" applyNumberFormat="0" applyAlignment="0" applyProtection="0">
      <alignment vertical="center"/>
    </xf>
    <xf numFmtId="0" fontId="48" fillId="0" borderId="34" applyNumberFormat="0" applyFill="0" applyAlignment="0" applyProtection="0"/>
    <xf numFmtId="0" fontId="42" fillId="20" borderId="40" applyNumberFormat="0" applyAlignment="0" applyProtection="0"/>
    <xf numFmtId="0" fontId="27" fillId="20" borderId="85" applyNumberFormat="0" applyAlignment="0" applyProtection="0">
      <alignment vertical="center"/>
    </xf>
    <xf numFmtId="41" fontId="60" fillId="0" borderId="73">
      <alignment vertical="center"/>
    </xf>
    <xf numFmtId="0" fontId="15" fillId="20" borderId="96" applyNumberFormat="0" applyAlignment="0" applyProtection="0">
      <alignment vertical="center"/>
    </xf>
    <xf numFmtId="0" fontId="22" fillId="0" borderId="88" applyNumberFormat="0" applyFill="0" applyAlignment="0" applyProtection="0">
      <alignment vertical="center"/>
    </xf>
    <xf numFmtId="0" fontId="20" fillId="0" borderId="48" applyNumberFormat="0" applyFill="0" applyAlignment="0" applyProtection="0">
      <alignment vertical="center"/>
    </xf>
    <xf numFmtId="0" fontId="22" fillId="0" borderId="53" applyNumberFormat="0" applyFill="0" applyAlignment="0" applyProtection="0">
      <alignment vertical="center"/>
    </xf>
    <xf numFmtId="0" fontId="21" fillId="7" borderId="55" applyNumberFormat="0" applyAlignment="0" applyProtection="0">
      <alignment vertical="center"/>
    </xf>
    <xf numFmtId="0" fontId="25" fillId="7" borderId="69" applyNumberFormat="0" applyAlignment="0" applyProtection="0">
      <alignment vertical="center"/>
    </xf>
    <xf numFmtId="0" fontId="27" fillId="20" borderId="72" applyNumberFormat="0" applyAlignment="0" applyProtection="0">
      <alignment vertical="center"/>
    </xf>
    <xf numFmtId="0" fontId="49" fillId="7" borderId="51" applyNumberFormat="0" applyAlignment="0" applyProtection="0"/>
    <xf numFmtId="0" fontId="25" fillId="7" borderId="65" applyNumberFormat="0" applyAlignment="0" applyProtection="0">
      <alignment vertical="center"/>
    </xf>
    <xf numFmtId="0" fontId="25" fillId="7" borderId="60" applyNumberFormat="0" applyAlignment="0" applyProtection="0">
      <alignment vertical="center"/>
    </xf>
    <xf numFmtId="0" fontId="22" fillId="0" borderId="53" applyNumberFormat="0" applyFill="0" applyAlignment="0" applyProtection="0">
      <alignment vertical="center"/>
    </xf>
    <xf numFmtId="0" fontId="20" fillId="0" borderId="48" applyNumberFormat="0" applyFill="0" applyAlignment="0" applyProtection="0">
      <alignment vertical="center"/>
    </xf>
    <xf numFmtId="0" fontId="42" fillId="20" borderId="46" applyNumberFormat="0" applyAlignment="0" applyProtection="0"/>
    <xf numFmtId="0" fontId="15" fillId="20" borderId="91" applyNumberFormat="0" applyAlignment="0" applyProtection="0">
      <alignment vertical="center"/>
    </xf>
    <xf numFmtId="0" fontId="27" fillId="20" borderId="99" applyNumberFormat="0" applyAlignment="0" applyProtection="0">
      <alignment vertical="center"/>
    </xf>
    <xf numFmtId="0" fontId="20" fillId="0" borderId="57" applyNumberFormat="0" applyFill="0" applyAlignment="0" applyProtection="0">
      <alignment vertical="center"/>
    </xf>
    <xf numFmtId="0" fontId="21" fillId="7" borderId="65" applyNumberFormat="0" applyAlignment="0" applyProtection="0">
      <alignment vertical="center"/>
    </xf>
    <xf numFmtId="0" fontId="22" fillId="0" borderId="102" applyNumberFormat="0" applyFill="0" applyAlignment="0" applyProtection="0">
      <alignment vertical="center"/>
    </xf>
    <xf numFmtId="0" fontId="11" fillId="21" borderId="75" applyNumberFormat="0" applyFont="0" applyAlignment="0" applyProtection="0">
      <alignment vertical="center"/>
    </xf>
    <xf numFmtId="0" fontId="55" fillId="20" borderId="54" applyNumberFormat="0" applyAlignment="0" applyProtection="0"/>
    <xf numFmtId="41" fontId="60" fillId="0" borderId="64">
      <alignment vertical="center"/>
    </xf>
    <xf numFmtId="0" fontId="16" fillId="20" borderId="94" applyNumberFormat="0" applyAlignment="0" applyProtection="0">
      <alignment vertical="center"/>
    </xf>
    <xf numFmtId="0" fontId="27" fillId="20" borderId="89" applyNumberFormat="0" applyAlignment="0" applyProtection="0">
      <alignment vertical="center"/>
    </xf>
    <xf numFmtId="41" fontId="60" fillId="0" borderId="90">
      <alignment vertical="center"/>
    </xf>
    <xf numFmtId="0" fontId="49" fillId="7" borderId="86" applyNumberFormat="0" applyAlignment="0" applyProtection="0"/>
    <xf numFmtId="0" fontId="42" fillId="20" borderId="51" applyNumberFormat="0" applyAlignment="0" applyProtection="0"/>
    <xf numFmtId="0" fontId="9" fillId="21" borderId="66" applyNumberFormat="0" applyFont="0" applyAlignment="0" applyProtection="0">
      <alignment vertical="center"/>
    </xf>
    <xf numFmtId="0" fontId="14" fillId="20" borderId="55" applyNumberFormat="0" applyAlignment="0" applyProtection="0">
      <alignment vertical="center"/>
    </xf>
    <xf numFmtId="0" fontId="27" fillId="20" borderId="68" applyNumberFormat="0" applyAlignment="0" applyProtection="0">
      <alignment vertical="center"/>
    </xf>
    <xf numFmtId="0" fontId="21" fillId="7" borderId="65" applyNumberFormat="0" applyAlignment="0" applyProtection="0">
      <alignment vertical="center"/>
    </xf>
    <xf numFmtId="41" fontId="60" fillId="0" borderId="59">
      <alignment vertical="center"/>
    </xf>
    <xf numFmtId="41" fontId="60" fillId="0" borderId="50">
      <alignment vertical="center"/>
    </xf>
    <xf numFmtId="0" fontId="27" fillId="20" borderId="54" applyNumberFormat="0" applyAlignment="0" applyProtection="0">
      <alignment vertical="center"/>
    </xf>
    <xf numFmtId="41" fontId="60" fillId="0" borderId="73">
      <alignment vertical="center"/>
    </xf>
    <xf numFmtId="0" fontId="14" fillId="20" borderId="78" applyNumberFormat="0" applyAlignment="0" applyProtection="0">
      <alignment vertical="center"/>
    </xf>
    <xf numFmtId="0" fontId="11" fillId="21" borderId="66" applyNumberFormat="0" applyFont="0" applyAlignment="0" applyProtection="0">
      <alignment vertical="center"/>
    </xf>
    <xf numFmtId="0" fontId="48" fillId="0" borderId="84" applyNumberFormat="0" applyFill="0" applyAlignment="0" applyProtection="0"/>
    <xf numFmtId="0" fontId="9" fillId="21" borderId="79" applyNumberFormat="0" applyFont="0" applyAlignment="0" applyProtection="0">
      <alignment vertical="center"/>
    </xf>
    <xf numFmtId="41" fontId="60" fillId="0" borderId="64">
      <alignment vertical="center"/>
    </xf>
    <xf numFmtId="0" fontId="21" fillId="7" borderId="74" applyNumberFormat="0" applyAlignment="0" applyProtection="0">
      <alignment vertical="center"/>
    </xf>
    <xf numFmtId="0" fontId="22" fillId="0" borderId="76" applyNumberFormat="0" applyFill="0" applyAlignment="0" applyProtection="0">
      <alignment vertical="center"/>
    </xf>
    <xf numFmtId="41" fontId="60" fillId="0" borderId="73">
      <alignment vertical="center"/>
    </xf>
    <xf numFmtId="0" fontId="21" fillId="7" borderId="51" applyNumberFormat="0" applyAlignment="0" applyProtection="0">
      <alignment vertical="center"/>
    </xf>
    <xf numFmtId="0" fontId="39" fillId="21" borderId="52" applyNumberFormat="0" applyFont="0" applyAlignment="0" applyProtection="0"/>
    <xf numFmtId="0" fontId="11" fillId="21" borderId="61" applyNumberFormat="0" applyFont="0" applyAlignment="0" applyProtection="0">
      <alignment vertical="center"/>
    </xf>
    <xf numFmtId="0" fontId="21" fillId="7" borderId="82" applyNumberFormat="0" applyAlignment="0" applyProtection="0">
      <alignment vertical="center"/>
    </xf>
    <xf numFmtId="41" fontId="60" fillId="0" borderId="59">
      <alignment vertical="center"/>
    </xf>
    <xf numFmtId="0" fontId="48" fillId="0" borderId="80" applyNumberFormat="0" applyFill="0" applyAlignment="0" applyProtection="0"/>
    <xf numFmtId="0" fontId="21" fillId="7" borderId="65" applyNumberFormat="0" applyAlignment="0" applyProtection="0">
      <alignment vertical="center"/>
    </xf>
    <xf numFmtId="0" fontId="20" fillId="0" borderId="93" applyNumberFormat="0" applyFill="0" applyAlignment="0" applyProtection="0">
      <alignment vertical="center"/>
    </xf>
    <xf numFmtId="0" fontId="16" fillId="20" borderId="94" applyNumberFormat="0" applyAlignment="0" applyProtection="0">
      <alignment vertical="center"/>
    </xf>
    <xf numFmtId="0" fontId="55" fillId="20" borderId="94" applyNumberFormat="0" applyAlignment="0" applyProtection="0"/>
    <xf numFmtId="0" fontId="49" fillId="7" borderId="55" applyNumberFormat="0" applyAlignment="0" applyProtection="0"/>
    <xf numFmtId="0" fontId="22" fillId="0" borderId="76" applyNumberFormat="0" applyFill="0" applyAlignment="0" applyProtection="0">
      <alignment vertical="center"/>
    </xf>
    <xf numFmtId="0" fontId="16" fillId="20" borderId="85" applyNumberFormat="0" applyAlignment="0" applyProtection="0">
      <alignment vertical="center"/>
    </xf>
    <xf numFmtId="0" fontId="11" fillId="21" borderId="61" applyNumberFormat="0" applyFont="0" applyAlignment="0" applyProtection="0">
      <alignment vertical="center"/>
    </xf>
    <xf numFmtId="0" fontId="42" fillId="20" borderId="55" applyNumberFormat="0" applyAlignment="0" applyProtection="0"/>
    <xf numFmtId="0" fontId="20" fillId="0" borderId="53" applyNumberFormat="0" applyFill="0" applyAlignment="0" applyProtection="0">
      <alignment vertical="center"/>
    </xf>
    <xf numFmtId="0" fontId="25" fillId="7" borderId="74" applyNumberFormat="0" applyAlignment="0" applyProtection="0">
      <alignment vertical="center"/>
    </xf>
    <xf numFmtId="0" fontId="20" fillId="0" borderId="84" applyNumberFormat="0" applyFill="0" applyAlignment="0" applyProtection="0">
      <alignment vertical="center"/>
    </xf>
    <xf numFmtId="0" fontId="20" fillId="0" borderId="67" applyNumberFormat="0" applyFill="0" applyAlignment="0" applyProtection="0">
      <alignment vertical="center"/>
    </xf>
    <xf numFmtId="0" fontId="42" fillId="20" borderId="82" applyNumberFormat="0" applyAlignment="0" applyProtection="0"/>
    <xf numFmtId="41" fontId="60" fillId="0" borderId="90">
      <alignment vertical="center"/>
    </xf>
    <xf numFmtId="0" fontId="16" fillId="20" borderId="77" applyNumberFormat="0" applyAlignment="0" applyProtection="0">
      <alignment vertical="center"/>
    </xf>
    <xf numFmtId="0" fontId="9" fillId="21" borderId="61" applyNumberFormat="0" applyFont="0" applyAlignment="0" applyProtection="0">
      <alignment vertical="center"/>
    </xf>
    <xf numFmtId="0" fontId="21" fillId="7" borderId="60" applyNumberFormat="0" applyAlignment="0" applyProtection="0">
      <alignment vertical="center"/>
    </xf>
    <xf numFmtId="0" fontId="11" fillId="21" borderId="97" applyNumberFormat="0" applyFont="0" applyAlignment="0" applyProtection="0">
      <alignment vertical="center"/>
    </xf>
    <xf numFmtId="0" fontId="21" fillId="7" borderId="55" applyNumberFormat="0" applyAlignment="0" applyProtection="0">
      <alignment vertical="center"/>
    </xf>
    <xf numFmtId="0" fontId="39" fillId="21" borderId="56" applyNumberFormat="0" applyFont="0" applyAlignment="0" applyProtection="0"/>
    <xf numFmtId="0" fontId="14" fillId="20" borderId="55" applyNumberFormat="0" applyAlignment="0" applyProtection="0">
      <alignment vertical="center"/>
    </xf>
    <xf numFmtId="0" fontId="16" fillId="20" borderId="63" applyNumberFormat="0" applyAlignment="0" applyProtection="0">
      <alignment vertical="center"/>
    </xf>
    <xf numFmtId="0" fontId="20" fillId="0" borderId="102" applyNumberFormat="0" applyFill="0" applyAlignment="0" applyProtection="0">
      <alignment vertical="center"/>
    </xf>
    <xf numFmtId="41" fontId="60" fillId="0" borderId="59">
      <alignment vertical="center"/>
    </xf>
    <xf numFmtId="0" fontId="22" fillId="0" borderId="80" applyNumberFormat="0" applyFill="0" applyAlignment="0" applyProtection="0">
      <alignment vertical="center"/>
    </xf>
    <xf numFmtId="0" fontId="20" fillId="0" borderId="62" applyNumberFormat="0" applyFill="0" applyAlignment="0" applyProtection="0">
      <alignment vertical="center"/>
    </xf>
    <xf numFmtId="0" fontId="15" fillId="20" borderId="78" applyNumberFormat="0" applyAlignment="0" applyProtection="0">
      <alignment vertical="center"/>
    </xf>
    <xf numFmtId="0" fontId="9" fillId="21" borderId="56" applyNumberFormat="0" applyFont="0" applyAlignment="0" applyProtection="0">
      <alignment vertical="center"/>
    </xf>
    <xf numFmtId="0" fontId="20" fillId="0" borderId="80" applyNumberFormat="0" applyFill="0" applyAlignment="0" applyProtection="0">
      <alignment vertical="center"/>
    </xf>
    <xf numFmtId="0" fontId="20" fillId="0" borderId="57" applyNumberFormat="0" applyFill="0" applyAlignment="0" applyProtection="0">
      <alignment vertical="center"/>
    </xf>
    <xf numFmtId="0" fontId="16" fillId="20" borderId="68" applyNumberFormat="0" applyAlignment="0" applyProtection="0">
      <alignment vertical="center"/>
    </xf>
    <xf numFmtId="0" fontId="11" fillId="21" borderId="75" applyNumberFormat="0" applyFont="0" applyAlignment="0" applyProtection="0">
      <alignment vertical="center"/>
    </xf>
    <xf numFmtId="41" fontId="60" fillId="0" borderId="73">
      <alignment vertical="center"/>
    </xf>
    <xf numFmtId="0" fontId="49" fillId="7" borderId="60" applyNumberFormat="0" applyAlignment="0" applyProtection="0"/>
    <xf numFmtId="0" fontId="42" fillId="20" borderId="69" applyNumberFormat="0" applyAlignment="0" applyProtection="0"/>
    <xf numFmtId="0" fontId="55" fillId="20" borderId="85" applyNumberFormat="0" applyAlignment="0" applyProtection="0"/>
    <xf numFmtId="41" fontId="60" fillId="0" borderId="64">
      <alignment vertical="center"/>
    </xf>
    <xf numFmtId="0" fontId="11" fillId="21" borderId="87" applyNumberFormat="0" applyFont="0" applyAlignment="0" applyProtection="0">
      <alignment vertical="center"/>
    </xf>
    <xf numFmtId="0" fontId="22" fillId="0" borderId="71" applyNumberFormat="0" applyFill="0" applyAlignment="0" applyProtection="0">
      <alignment vertical="center"/>
    </xf>
    <xf numFmtId="0" fontId="16" fillId="20" borderId="99" applyNumberFormat="0" applyAlignment="0" applyProtection="0">
      <alignment vertical="center"/>
    </xf>
    <xf numFmtId="0" fontId="16" fillId="20" borderId="72" applyNumberFormat="0" applyAlignment="0" applyProtection="0">
      <alignment vertical="center"/>
    </xf>
    <xf numFmtId="0" fontId="21" fillId="7" borderId="78" applyNumberFormat="0" applyAlignment="0" applyProtection="0">
      <alignment vertical="center"/>
    </xf>
    <xf numFmtId="0" fontId="11" fillId="21" borderId="70" applyNumberFormat="0" applyFont="0" applyAlignment="0" applyProtection="0">
      <alignment vertical="center"/>
    </xf>
    <xf numFmtId="0" fontId="16" fillId="20" borderId="72" applyNumberFormat="0" applyAlignment="0" applyProtection="0">
      <alignment vertical="center"/>
    </xf>
    <xf numFmtId="0" fontId="16" fillId="20" borderId="68" applyNumberFormat="0" applyAlignment="0" applyProtection="0">
      <alignment vertical="center"/>
    </xf>
    <xf numFmtId="0" fontId="11" fillId="21" borderId="66" applyNumberFormat="0" applyFont="0" applyAlignment="0" applyProtection="0">
      <alignment vertical="center"/>
    </xf>
    <xf numFmtId="41" fontId="60" fillId="0" borderId="64">
      <alignment vertical="center"/>
    </xf>
    <xf numFmtId="41" fontId="60" fillId="0" borderId="90">
      <alignment vertical="center"/>
    </xf>
    <xf numFmtId="0" fontId="11" fillId="21" borderId="101" applyNumberFormat="0" applyFont="0" applyAlignment="0" applyProtection="0">
      <alignment vertical="center"/>
    </xf>
    <xf numFmtId="0" fontId="11" fillId="21" borderId="75" applyNumberFormat="0" applyFont="0" applyAlignment="0" applyProtection="0">
      <alignment vertical="center"/>
    </xf>
    <xf numFmtId="41" fontId="60" fillId="0" borderId="73">
      <alignment vertical="center"/>
    </xf>
    <xf numFmtId="0" fontId="42" fillId="20" borderId="65" applyNumberFormat="0" applyAlignment="0" applyProtection="0"/>
    <xf numFmtId="0" fontId="14" fillId="20" borderId="86" applyNumberFormat="0" applyAlignment="0" applyProtection="0">
      <alignment vertical="center"/>
    </xf>
    <xf numFmtId="0" fontId="27" fillId="20" borderId="77" applyNumberFormat="0" applyAlignment="0" applyProtection="0">
      <alignment vertical="center"/>
    </xf>
    <xf numFmtId="0" fontId="9" fillId="21" borderId="79" applyNumberFormat="0" applyFont="0" applyAlignment="0" applyProtection="0">
      <alignment vertical="center"/>
    </xf>
    <xf numFmtId="0" fontId="14" fillId="20" borderId="91" applyNumberFormat="0" applyAlignment="0" applyProtection="0">
      <alignment vertical="center"/>
    </xf>
    <xf numFmtId="0" fontId="9" fillId="21" borderId="70" applyNumberFormat="0" applyFont="0" applyAlignment="0" applyProtection="0">
      <alignment vertical="center"/>
    </xf>
    <xf numFmtId="41" fontId="60" fillId="0" borderId="90">
      <alignment vertical="center"/>
    </xf>
    <xf numFmtId="0" fontId="14" fillId="20" borderId="69" applyNumberFormat="0" applyAlignment="0" applyProtection="0">
      <alignment vertical="center"/>
    </xf>
    <xf numFmtId="0" fontId="21" fillId="7" borderId="69" applyNumberFormat="0" applyAlignment="0" applyProtection="0">
      <alignment vertical="center"/>
    </xf>
    <xf numFmtId="0" fontId="20" fillId="0" borderId="71" applyNumberFormat="0" applyFill="0" applyAlignment="0" applyProtection="0">
      <alignment vertical="center"/>
    </xf>
    <xf numFmtId="0" fontId="27" fillId="20" borderId="94" applyNumberFormat="0" applyAlignment="0" applyProtection="0">
      <alignment vertical="center"/>
    </xf>
    <xf numFmtId="0" fontId="21" fillId="7" borderId="82" applyNumberFormat="0" applyAlignment="0" applyProtection="0">
      <alignment vertical="center"/>
    </xf>
    <xf numFmtId="0" fontId="14" fillId="20" borderId="78" applyNumberFormat="0" applyAlignment="0" applyProtection="0">
      <alignment vertical="center"/>
    </xf>
    <xf numFmtId="0" fontId="49" fillId="7" borderId="74" applyNumberFormat="0" applyAlignment="0" applyProtection="0"/>
    <xf numFmtId="0" fontId="27" fillId="20" borderId="77" applyNumberFormat="0" applyAlignment="0" applyProtection="0">
      <alignment vertical="center"/>
    </xf>
    <xf numFmtId="0" fontId="42" fillId="20" borderId="100" applyNumberFormat="0" applyAlignment="0" applyProtection="0"/>
    <xf numFmtId="0" fontId="39" fillId="21" borderId="70" applyNumberFormat="0" applyFont="0" applyAlignment="0" applyProtection="0"/>
    <xf numFmtId="0" fontId="11" fillId="21" borderId="87" applyNumberFormat="0" applyFont="0" applyAlignment="0" applyProtection="0">
      <alignment vertical="center"/>
    </xf>
    <xf numFmtId="0" fontId="48" fillId="0" borderId="71" applyNumberFormat="0" applyFill="0" applyAlignment="0" applyProtection="0"/>
    <xf numFmtId="0" fontId="21" fillId="7" borderId="69" applyNumberFormat="0" applyAlignment="0" applyProtection="0">
      <alignment vertical="center"/>
    </xf>
    <xf numFmtId="0" fontId="22" fillId="0" borderId="93" applyNumberFormat="0" applyFill="0" applyAlignment="0" applyProtection="0">
      <alignment vertical="center"/>
    </xf>
    <xf numFmtId="0" fontId="39" fillId="21" borderId="83" applyNumberFormat="0" applyFont="0" applyAlignment="0" applyProtection="0"/>
    <xf numFmtId="0" fontId="9" fillId="21" borderId="75" applyNumberFormat="0" applyFont="0" applyAlignment="0" applyProtection="0">
      <alignment vertical="center"/>
    </xf>
    <xf numFmtId="0" fontId="25" fillId="7" borderId="96" applyNumberFormat="0" applyAlignment="0" applyProtection="0">
      <alignment vertical="center"/>
    </xf>
    <xf numFmtId="0" fontId="14" fillId="20" borderId="74" applyNumberFormat="0" applyAlignment="0" applyProtection="0">
      <alignment vertical="center"/>
    </xf>
    <xf numFmtId="0" fontId="21" fillId="7" borderId="74" applyNumberFormat="0" applyAlignment="0" applyProtection="0">
      <alignment vertical="center"/>
    </xf>
    <xf numFmtId="0" fontId="20" fillId="0" borderId="76" applyNumberFormat="0" applyFill="0" applyAlignment="0" applyProtection="0">
      <alignment vertical="center"/>
    </xf>
    <xf numFmtId="0" fontId="48" fillId="0" borderId="88" applyNumberFormat="0" applyFill="0" applyAlignment="0" applyProtection="0"/>
    <xf numFmtId="0" fontId="22" fillId="0" borderId="98" applyNumberFormat="0" applyFill="0" applyAlignment="0" applyProtection="0">
      <alignment vertical="center"/>
    </xf>
    <xf numFmtId="0" fontId="49" fillId="7" borderId="78" applyNumberFormat="0" applyAlignment="0" applyProtection="0"/>
    <xf numFmtId="0" fontId="25" fillId="7" borderId="82" applyNumberFormat="0" applyAlignment="0" applyProtection="0">
      <alignment vertical="center"/>
    </xf>
    <xf numFmtId="0" fontId="27" fillId="20" borderId="94" applyNumberFormat="0" applyAlignment="0" applyProtection="0">
      <alignment vertical="center"/>
    </xf>
    <xf numFmtId="0" fontId="39" fillId="21" borderId="75" applyNumberFormat="0" applyFont="0" applyAlignment="0" applyProtection="0"/>
    <xf numFmtId="0" fontId="48" fillId="0" borderId="76" applyNumberFormat="0" applyFill="0" applyAlignment="0" applyProtection="0"/>
    <xf numFmtId="0" fontId="22" fillId="0" borderId="80" applyNumberFormat="0" applyFill="0" applyAlignment="0" applyProtection="0">
      <alignment vertical="center"/>
    </xf>
    <xf numFmtId="0" fontId="21" fillId="7" borderId="74" applyNumberFormat="0" applyAlignment="0" applyProtection="0">
      <alignment vertical="center"/>
    </xf>
    <xf numFmtId="0" fontId="25" fillId="7" borderId="82" applyNumberFormat="0" applyAlignment="0" applyProtection="0">
      <alignment vertical="center"/>
    </xf>
    <xf numFmtId="0" fontId="22" fillId="0" borderId="84" applyNumberFormat="0" applyFill="0" applyAlignment="0" applyProtection="0">
      <alignment vertical="center"/>
    </xf>
    <xf numFmtId="0" fontId="16" fillId="20" borderId="103" applyNumberFormat="0" applyAlignment="0" applyProtection="0">
      <alignment vertical="center"/>
    </xf>
    <xf numFmtId="0" fontId="27" fillId="20" borderId="85" applyNumberFormat="0" applyAlignment="0" applyProtection="0">
      <alignment vertical="center"/>
    </xf>
    <xf numFmtId="0" fontId="55" fillId="20" borderId="81" applyNumberFormat="0" applyAlignment="0" applyProtection="0"/>
    <xf numFmtId="0" fontId="16" fillId="20" borderId="103" applyNumberFormat="0" applyAlignment="0" applyProtection="0">
      <alignment vertical="center"/>
    </xf>
    <xf numFmtId="0" fontId="42" fillId="20" borderId="78" applyNumberFormat="0" applyAlignment="0" applyProtection="0"/>
    <xf numFmtId="0" fontId="25" fillId="7" borderId="91" applyNumberFormat="0" applyAlignment="0" applyProtection="0">
      <alignment vertical="center"/>
    </xf>
    <xf numFmtId="0" fontId="27" fillId="20" borderId="81" applyNumberFormat="0" applyAlignment="0" applyProtection="0">
      <alignment vertical="center"/>
    </xf>
    <xf numFmtId="0" fontId="11" fillId="21" borderId="101" applyNumberFormat="0" applyFont="0" applyAlignment="0" applyProtection="0">
      <alignment vertical="center"/>
    </xf>
    <xf numFmtId="0" fontId="22" fillId="0" borderId="98" applyNumberFormat="0" applyFill="0" applyAlignment="0" applyProtection="0">
      <alignment vertical="center"/>
    </xf>
    <xf numFmtId="41" fontId="60" fillId="0" borderId="90">
      <alignment vertical="center"/>
    </xf>
    <xf numFmtId="0" fontId="11" fillId="21" borderId="87" applyNumberFormat="0" applyFont="0" applyAlignment="0" applyProtection="0">
      <alignment vertical="center"/>
    </xf>
    <xf numFmtId="41" fontId="60" fillId="0" borderId="90">
      <alignment vertical="center"/>
    </xf>
    <xf numFmtId="41" fontId="60" fillId="0" borderId="95">
      <alignment vertical="center"/>
    </xf>
    <xf numFmtId="0" fontId="21" fillId="7" borderId="78" applyNumberFormat="0" applyAlignment="0" applyProtection="0">
      <alignment vertical="center"/>
    </xf>
    <xf numFmtId="0" fontId="39" fillId="21" borderId="79" applyNumberFormat="0" applyFont="0" applyAlignment="0" applyProtection="0"/>
    <xf numFmtId="0" fontId="15" fillId="20" borderId="91" applyNumberFormat="0" applyAlignment="0" applyProtection="0">
      <alignment vertical="center"/>
    </xf>
    <xf numFmtId="41" fontId="60" fillId="0" borderId="95">
      <alignment vertical="center"/>
    </xf>
    <xf numFmtId="0" fontId="49" fillId="7" borderId="82" applyNumberFormat="0" applyAlignment="0" applyProtection="0"/>
    <xf numFmtId="0" fontId="20" fillId="0" borderId="88" applyNumberFormat="0" applyFill="0" applyAlignment="0" applyProtection="0">
      <alignment vertical="center"/>
    </xf>
    <xf numFmtId="0" fontId="27" fillId="20" borderId="85" applyNumberFormat="0" applyAlignment="0" applyProtection="0">
      <alignment vertical="center"/>
    </xf>
    <xf numFmtId="0" fontId="20" fillId="0" borderId="80" applyNumberFormat="0" applyFill="0" applyAlignment="0" applyProtection="0">
      <alignment vertical="center"/>
    </xf>
    <xf numFmtId="0" fontId="9" fillId="21" borderId="97" applyNumberFormat="0" applyFont="0" applyAlignment="0" applyProtection="0">
      <alignment vertical="center"/>
    </xf>
    <xf numFmtId="0" fontId="27" fillId="20" borderId="99" applyNumberFormat="0" applyAlignment="0" applyProtection="0">
      <alignment vertical="center"/>
    </xf>
    <xf numFmtId="0" fontId="9" fillId="21" borderId="92" applyNumberFormat="0" applyFont="0" applyAlignment="0" applyProtection="0">
      <alignment vertical="center"/>
    </xf>
    <xf numFmtId="0" fontId="55" fillId="20" borderId="89" applyNumberFormat="0" applyAlignment="0" applyProtection="0"/>
    <xf numFmtId="0" fontId="20" fillId="0" borderId="102" applyNumberFormat="0" applyFill="0" applyAlignment="0" applyProtection="0">
      <alignment vertical="center"/>
    </xf>
    <xf numFmtId="0" fontId="21" fillId="7" borderId="91" applyNumberFormat="0" applyAlignment="0" applyProtection="0">
      <alignment vertical="center"/>
    </xf>
    <xf numFmtId="41" fontId="60" fillId="0" borderId="95">
      <alignment vertical="center"/>
    </xf>
    <xf numFmtId="0" fontId="20" fillId="0" borderId="88" applyNumberFormat="0" applyFill="0" applyAlignment="0" applyProtection="0">
      <alignment vertical="center"/>
    </xf>
    <xf numFmtId="0" fontId="16" fillId="20" borderId="99" applyNumberFormat="0" applyAlignment="0" applyProtection="0">
      <alignment vertical="center"/>
    </xf>
    <xf numFmtId="0" fontId="14" fillId="20" borderId="86" applyNumberFormat="0" applyAlignment="0" applyProtection="0">
      <alignment vertical="center"/>
    </xf>
    <xf numFmtId="0" fontId="49" fillId="7" borderId="91" applyNumberFormat="0" applyAlignment="0" applyProtection="0"/>
    <xf numFmtId="0" fontId="42" fillId="20" borderId="86" applyNumberFormat="0" applyAlignment="0" applyProtection="0"/>
    <xf numFmtId="0" fontId="14" fillId="20" borderId="91" applyNumberFormat="0" applyAlignment="0" applyProtection="0">
      <alignment vertical="center"/>
    </xf>
    <xf numFmtId="0" fontId="9" fillId="21" borderId="87" applyNumberFormat="0" applyFont="0" applyAlignment="0" applyProtection="0">
      <alignment vertical="center"/>
    </xf>
    <xf numFmtId="0" fontId="21" fillId="7" borderId="86" applyNumberFormat="0" applyAlignment="0" applyProtection="0">
      <alignment vertical="center"/>
    </xf>
    <xf numFmtId="0" fontId="14" fillId="20" borderId="96" applyNumberFormat="0" applyAlignment="0" applyProtection="0">
      <alignment vertical="center"/>
    </xf>
    <xf numFmtId="0" fontId="42" fillId="20" borderId="96" applyNumberFormat="0" applyAlignment="0" applyProtection="0"/>
    <xf numFmtId="0" fontId="39" fillId="21" borderId="87" applyNumberFormat="0" applyFont="0" applyAlignment="0" applyProtection="0"/>
    <xf numFmtId="0" fontId="20" fillId="0" borderId="88" applyNumberFormat="0" applyFill="0" applyAlignment="0" applyProtection="0">
      <alignment vertical="center"/>
    </xf>
    <xf numFmtId="41" fontId="60" fillId="0" borderId="95">
      <alignment vertical="center"/>
    </xf>
    <xf numFmtId="0" fontId="20" fillId="0" borderId="102" applyNumberFormat="0" applyFill="0" applyAlignment="0" applyProtection="0">
      <alignment vertical="center"/>
    </xf>
    <xf numFmtId="0" fontId="25" fillId="7" borderId="100" applyNumberFormat="0" applyAlignment="0" applyProtection="0">
      <alignment vertical="center"/>
    </xf>
    <xf numFmtId="0" fontId="55" fillId="20" borderId="103" applyNumberFormat="0" applyAlignment="0" applyProtection="0"/>
    <xf numFmtId="0" fontId="9" fillId="21" borderId="92" applyNumberFormat="0" applyFont="0" applyAlignment="0" applyProtection="0">
      <alignment vertical="center"/>
    </xf>
    <xf numFmtId="0" fontId="14" fillId="20" borderId="91" applyNumberFormat="0" applyAlignment="0" applyProtection="0">
      <alignment vertical="center"/>
    </xf>
    <xf numFmtId="0" fontId="21" fillId="7" borderId="91" applyNumberFormat="0" applyAlignment="0" applyProtection="0">
      <alignment vertical="center"/>
    </xf>
    <xf numFmtId="0" fontId="20" fillId="0" borderId="93" applyNumberFormat="0" applyFill="0" applyAlignment="0" applyProtection="0">
      <alignment vertical="center"/>
    </xf>
    <xf numFmtId="0" fontId="49" fillId="7" borderId="96" applyNumberFormat="0" applyAlignment="0" applyProtection="0"/>
    <xf numFmtId="0" fontId="27" fillId="20" borderId="99" applyNumberFormat="0" applyAlignment="0" applyProtection="0">
      <alignment vertical="center"/>
    </xf>
    <xf numFmtId="0" fontId="39" fillId="21" borderId="92" applyNumberFormat="0" applyFont="0" applyAlignment="0" applyProtection="0"/>
    <xf numFmtId="0" fontId="48" fillId="0" borderId="93" applyNumberFormat="0" applyFill="0" applyAlignment="0" applyProtection="0"/>
    <xf numFmtId="0" fontId="21" fillId="7" borderId="91" applyNumberFormat="0" applyAlignment="0" applyProtection="0">
      <alignment vertical="center"/>
    </xf>
    <xf numFmtId="0" fontId="27" fillId="20" borderId="103" applyNumberFormat="0" applyAlignment="0" applyProtection="0">
      <alignment vertical="center"/>
    </xf>
    <xf numFmtId="0" fontId="9" fillId="21" borderId="97" applyNumberFormat="0" applyFont="0" applyAlignment="0" applyProtection="0">
      <alignment vertical="center"/>
    </xf>
    <xf numFmtId="0" fontId="14" fillId="20" borderId="96" applyNumberFormat="0" applyAlignment="0" applyProtection="0">
      <alignment vertical="center"/>
    </xf>
    <xf numFmtId="0" fontId="21" fillId="7" borderId="96" applyNumberFormat="0" applyAlignment="0" applyProtection="0">
      <alignment vertical="center"/>
    </xf>
    <xf numFmtId="0" fontId="20" fillId="0" borderId="98" applyNumberFormat="0" applyFill="0" applyAlignment="0" applyProtection="0">
      <alignment vertical="center"/>
    </xf>
    <xf numFmtId="0" fontId="49" fillId="7" borderId="100" applyNumberFormat="0" applyAlignment="0" applyProtection="0"/>
    <xf numFmtId="0" fontId="27" fillId="20" borderId="103" applyNumberFormat="0" applyAlignment="0" applyProtection="0">
      <alignment vertical="center"/>
    </xf>
    <xf numFmtId="0" fontId="39" fillId="21" borderId="97" applyNumberFormat="0" applyFont="0" applyAlignment="0" applyProtection="0"/>
    <xf numFmtId="0" fontId="48" fillId="0" borderId="98" applyNumberFormat="0" applyFill="0" applyAlignment="0" applyProtection="0"/>
    <xf numFmtId="0" fontId="21" fillId="7" borderId="96" applyNumberFormat="0" applyAlignment="0" applyProtection="0">
      <alignment vertical="center"/>
    </xf>
    <xf numFmtId="0" fontId="9" fillId="21" borderId="101" applyNumberFormat="0" applyFont="0" applyAlignment="0" applyProtection="0">
      <alignment vertical="center"/>
    </xf>
    <xf numFmtId="0" fontId="14" fillId="20" borderId="100" applyNumberFormat="0" applyAlignment="0" applyProtection="0">
      <alignment vertical="center"/>
    </xf>
    <xf numFmtId="0" fontId="21" fillId="7" borderId="100" applyNumberFormat="0" applyAlignment="0" applyProtection="0">
      <alignment vertical="center"/>
    </xf>
    <xf numFmtId="0" fontId="20" fillId="0" borderId="102" applyNumberFormat="0" applyFill="0" applyAlignment="0" applyProtection="0">
      <alignment vertical="center"/>
    </xf>
    <xf numFmtId="0" fontId="14" fillId="20" borderId="100" applyNumberFormat="0" applyAlignment="0" applyProtection="0">
      <alignment vertical="center"/>
    </xf>
    <xf numFmtId="0" fontId="39" fillId="21" borderId="101" applyNumberFormat="0" applyFont="0" applyAlignment="0" applyProtection="0"/>
    <xf numFmtId="0" fontId="48" fillId="0" borderId="102" applyNumberFormat="0" applyFill="0" applyAlignment="0" applyProtection="0"/>
    <xf numFmtId="0" fontId="21" fillId="7" borderId="100" applyNumberFormat="0" applyAlignment="0" applyProtection="0">
      <alignment vertical="center"/>
    </xf>
    <xf numFmtId="0" fontId="9" fillId="21" borderId="101" applyNumberFormat="0" applyFont="0" applyAlignment="0" applyProtection="0">
      <alignment vertical="center"/>
    </xf>
    <xf numFmtId="41" fontId="60" fillId="0" borderId="108">
      <alignment vertical="center"/>
    </xf>
    <xf numFmtId="0" fontId="16" fillId="20" borderId="112" applyNumberFormat="0" applyAlignment="0" applyProtection="0">
      <alignment vertical="center"/>
    </xf>
    <xf numFmtId="0" fontId="11" fillId="21" borderId="110" applyNumberFormat="0" applyFont="0" applyAlignment="0" applyProtection="0">
      <alignment vertical="center"/>
    </xf>
    <xf numFmtId="0" fontId="49" fillId="7" borderId="109" applyNumberFormat="0" applyAlignment="0" applyProtection="0"/>
    <xf numFmtId="0" fontId="20" fillId="0" borderId="111" applyNumberFormat="0" applyFill="0" applyAlignment="0" applyProtection="0">
      <alignment vertical="center"/>
    </xf>
    <xf numFmtId="0" fontId="21" fillId="7" borderId="109" applyNumberFormat="0" applyAlignment="0" applyProtection="0">
      <alignment vertical="center"/>
    </xf>
    <xf numFmtId="0" fontId="27" fillId="20" borderId="112" applyNumberFormat="0" applyAlignment="0" applyProtection="0">
      <alignment vertical="center"/>
    </xf>
    <xf numFmtId="0" fontId="6" fillId="0" borderId="0">
      <alignment vertical="center"/>
    </xf>
    <xf numFmtId="0" fontId="14" fillId="20" borderId="109" applyNumberFormat="0" applyAlignment="0" applyProtection="0">
      <alignment vertical="center"/>
    </xf>
    <xf numFmtId="0" fontId="14" fillId="20" borderId="104" applyNumberFormat="0" applyAlignment="0" applyProtection="0">
      <alignment vertical="center"/>
    </xf>
    <xf numFmtId="0" fontId="9" fillId="21" borderId="105" applyNumberFormat="0" applyFont="0" applyAlignment="0" applyProtection="0">
      <alignment vertical="center"/>
    </xf>
    <xf numFmtId="0" fontId="20" fillId="0" borderId="106" applyNumberFormat="0" applyFill="0" applyAlignment="0" applyProtection="0">
      <alignment vertical="center"/>
    </xf>
    <xf numFmtId="0" fontId="21" fillId="7" borderId="104" applyNumberFormat="0" applyAlignment="0" applyProtection="0">
      <alignment vertical="center"/>
    </xf>
    <xf numFmtId="0" fontId="27" fillId="20" borderId="107" applyNumberFormat="0" applyAlignment="0" applyProtection="0">
      <alignment vertical="center"/>
    </xf>
    <xf numFmtId="0" fontId="22" fillId="0" borderId="111" applyNumberFormat="0" applyFill="0" applyAlignment="0" applyProtection="0">
      <alignment vertical="center"/>
    </xf>
    <xf numFmtId="0" fontId="22" fillId="0" borderId="111" applyNumberFormat="0" applyFill="0" applyAlignment="0" applyProtection="0">
      <alignment vertical="center"/>
    </xf>
    <xf numFmtId="41" fontId="60" fillId="0" borderId="108">
      <alignment vertical="center"/>
    </xf>
    <xf numFmtId="41" fontId="60" fillId="0" borderId="108">
      <alignment vertical="center"/>
    </xf>
    <xf numFmtId="41" fontId="60" fillId="0" borderId="108">
      <alignment vertical="center"/>
    </xf>
    <xf numFmtId="41" fontId="60" fillId="0" borderId="108">
      <alignment vertical="center"/>
    </xf>
    <xf numFmtId="41" fontId="60" fillId="0" borderId="108">
      <alignment vertical="center"/>
    </xf>
    <xf numFmtId="0" fontId="16" fillId="20" borderId="112" applyNumberFormat="0" applyAlignment="0" applyProtection="0">
      <alignment vertical="center"/>
    </xf>
    <xf numFmtId="0" fontId="11" fillId="21" borderId="110" applyNumberFormat="0" applyFont="0" applyAlignment="0" applyProtection="0">
      <alignment vertical="center"/>
    </xf>
    <xf numFmtId="0" fontId="11" fillId="21" borderId="110" applyNumberFormat="0" applyFont="0" applyAlignment="0" applyProtection="0">
      <alignment vertical="center"/>
    </xf>
    <xf numFmtId="0" fontId="11" fillId="21" borderId="110" applyNumberFormat="0" applyFont="0" applyAlignment="0" applyProtection="0">
      <alignment vertical="center"/>
    </xf>
    <xf numFmtId="0" fontId="25" fillId="7" borderId="109" applyNumberFormat="0" applyAlignment="0" applyProtection="0">
      <alignment vertical="center"/>
    </xf>
    <xf numFmtId="0" fontId="27" fillId="20" borderId="112" applyNumberFormat="0" applyAlignment="0" applyProtection="0">
      <alignment vertical="center"/>
    </xf>
    <xf numFmtId="0" fontId="27" fillId="20" borderId="112" applyNumberFormat="0" applyAlignment="0" applyProtection="0">
      <alignment vertical="center"/>
    </xf>
    <xf numFmtId="0" fontId="55" fillId="20" borderId="112" applyNumberFormat="0" applyAlignment="0" applyProtection="0"/>
    <xf numFmtId="0" fontId="21" fillId="7" borderId="109" applyNumberFormat="0" applyAlignment="0" applyProtection="0">
      <alignment vertical="center"/>
    </xf>
    <xf numFmtId="0" fontId="21" fillId="7" borderId="109" applyNumberFormat="0" applyAlignment="0" applyProtection="0">
      <alignment vertical="center"/>
    </xf>
    <xf numFmtId="0" fontId="42" fillId="20" borderId="104" applyNumberFormat="0" applyAlignment="0" applyProtection="0"/>
    <xf numFmtId="0" fontId="14" fillId="20" borderId="104" applyNumberFormat="0" applyAlignment="0" applyProtection="0">
      <alignment vertical="center"/>
    </xf>
    <xf numFmtId="0" fontId="14" fillId="20" borderId="104" applyNumberFormat="0" applyAlignment="0" applyProtection="0">
      <alignment vertical="center"/>
    </xf>
    <xf numFmtId="0" fontId="20" fillId="0" borderId="111" applyNumberFormat="0" applyFill="0" applyAlignment="0" applyProtection="0">
      <alignment vertical="center"/>
    </xf>
    <xf numFmtId="0" fontId="48" fillId="0" borderId="111" applyNumberFormat="0" applyFill="0" applyAlignment="0" applyProtection="0"/>
    <xf numFmtId="0" fontId="39" fillId="21" borderId="105" applyNumberFormat="0" applyFont="0" applyAlignment="0" applyProtection="0"/>
    <xf numFmtId="0" fontId="9" fillId="21" borderId="105" applyNumberFormat="0" applyFont="0" applyAlignment="0" applyProtection="0">
      <alignment vertical="center"/>
    </xf>
    <xf numFmtId="0" fontId="9" fillId="21" borderId="105" applyNumberFormat="0" applyFont="0" applyAlignment="0" applyProtection="0">
      <alignment vertical="center"/>
    </xf>
    <xf numFmtId="0" fontId="9" fillId="21" borderId="110" applyNumberFormat="0" applyFont="0" applyAlignment="0" applyProtection="0">
      <alignment vertical="center"/>
    </xf>
    <xf numFmtId="0" fontId="9" fillId="21" borderId="110" applyNumberFormat="0" applyFont="0" applyAlignment="0" applyProtection="0">
      <alignment vertical="center"/>
    </xf>
    <xf numFmtId="0" fontId="39" fillId="21" borderId="110" applyNumberFormat="0" applyFont="0" applyAlignment="0" applyProtection="0"/>
    <xf numFmtId="0" fontId="48" fillId="0" borderId="106" applyNumberFormat="0" applyFill="0" applyAlignment="0" applyProtection="0"/>
    <xf numFmtId="0" fontId="20" fillId="0" borderId="106" applyNumberFormat="0" applyFill="0" applyAlignment="0" applyProtection="0">
      <alignment vertical="center"/>
    </xf>
    <xf numFmtId="0" fontId="20" fillId="0" borderId="106" applyNumberFormat="0" applyFill="0" applyAlignment="0" applyProtection="0">
      <alignment vertical="center"/>
    </xf>
    <xf numFmtId="0" fontId="49" fillId="7" borderId="104" applyNumberFormat="0" applyAlignment="0" applyProtection="0"/>
    <xf numFmtId="0" fontId="21" fillId="7" borderId="104" applyNumberFormat="0" applyAlignment="0" applyProtection="0">
      <alignment vertical="center"/>
    </xf>
    <xf numFmtId="0" fontId="21" fillId="7" borderId="104" applyNumberFormat="0" applyAlignment="0" applyProtection="0">
      <alignment vertical="center"/>
    </xf>
    <xf numFmtId="0" fontId="55" fillId="20" borderId="107" applyNumberFormat="0" applyAlignment="0" applyProtection="0"/>
    <xf numFmtId="0" fontId="27" fillId="20" borderId="107" applyNumberFormat="0" applyAlignment="0" applyProtection="0">
      <alignment vertical="center"/>
    </xf>
    <xf numFmtId="0" fontId="27" fillId="20" borderId="107" applyNumberFormat="0" applyAlignment="0" applyProtection="0">
      <alignment vertical="center"/>
    </xf>
    <xf numFmtId="0" fontId="25" fillId="7" borderId="109" applyNumberFormat="0" applyAlignment="0" applyProtection="0">
      <alignment vertical="center"/>
    </xf>
    <xf numFmtId="0" fontId="15" fillId="20" borderId="104" applyNumberFormat="0" applyAlignment="0" applyProtection="0">
      <alignment vertical="center"/>
    </xf>
    <xf numFmtId="0" fontId="15" fillId="20" borderId="104" applyNumberFormat="0" applyAlignment="0" applyProtection="0">
      <alignment vertical="center"/>
    </xf>
    <xf numFmtId="0" fontId="15" fillId="20" borderId="109" applyNumberFormat="0" applyAlignment="0" applyProtection="0">
      <alignment vertical="center"/>
    </xf>
    <xf numFmtId="0" fontId="15" fillId="20" borderId="109" applyNumberFormat="0" applyAlignment="0" applyProtection="0">
      <alignment vertical="center"/>
    </xf>
    <xf numFmtId="0" fontId="25" fillId="7" borderId="104" applyNumberFormat="0" applyAlignment="0" applyProtection="0">
      <alignment vertical="center"/>
    </xf>
    <xf numFmtId="0" fontId="25" fillId="7" borderId="104" applyNumberFormat="0" applyAlignment="0" applyProtection="0">
      <alignment vertical="center"/>
    </xf>
    <xf numFmtId="0" fontId="11" fillId="21" borderId="105" applyNumberFormat="0" applyFont="0" applyAlignment="0" applyProtection="0">
      <alignment vertical="center"/>
    </xf>
    <xf numFmtId="0" fontId="11" fillId="21" borderId="105" applyNumberFormat="0" applyFont="0" applyAlignment="0" applyProtection="0">
      <alignment vertical="center"/>
    </xf>
    <xf numFmtId="0" fontId="11" fillId="21" borderId="105" applyNumberFormat="0" applyFont="0" applyAlignment="0" applyProtection="0">
      <alignment vertical="center"/>
    </xf>
    <xf numFmtId="0" fontId="11" fillId="21" borderId="105" applyNumberFormat="0" applyFont="0" applyAlignment="0" applyProtection="0">
      <alignment vertical="center"/>
    </xf>
    <xf numFmtId="0" fontId="16" fillId="20" borderId="107" applyNumberFormat="0" applyAlignment="0" applyProtection="0">
      <alignment vertical="center"/>
    </xf>
    <xf numFmtId="0" fontId="16" fillId="20" borderId="107" applyNumberFormat="0" applyAlignment="0" applyProtection="0">
      <alignment vertical="center"/>
    </xf>
    <xf numFmtId="0" fontId="22" fillId="0" borderId="106" applyNumberFormat="0" applyFill="0" applyAlignment="0" applyProtection="0">
      <alignment vertical="center"/>
    </xf>
    <xf numFmtId="0" fontId="22" fillId="0" borderId="106" applyNumberFormat="0" applyFill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20" borderId="109" applyNumberFormat="0" applyAlignment="0" applyProtection="0">
      <alignment vertical="center"/>
    </xf>
    <xf numFmtId="0" fontId="42" fillId="20" borderId="109" applyNumberFormat="0" applyAlignment="0" applyProtection="0"/>
    <xf numFmtId="0" fontId="9" fillId="21" borderId="110" applyNumberFormat="0" applyFont="0" applyAlignment="0" applyProtection="0">
      <alignment vertical="center"/>
    </xf>
    <xf numFmtId="0" fontId="20" fillId="0" borderId="111" applyNumberFormat="0" applyFill="0" applyAlignment="0" applyProtection="0">
      <alignment vertical="center"/>
    </xf>
    <xf numFmtId="0" fontId="14" fillId="20" borderId="109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/>
    <xf numFmtId="0" fontId="27" fillId="20" borderId="120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0" fontId="9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42" fillId="20" borderId="121" applyNumberFormat="0" applyAlignment="0" applyProtection="0"/>
    <xf numFmtId="0" fontId="14" fillId="20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39" fillId="21" borderId="122" applyNumberFormat="0" applyFont="0" applyAlignment="0" applyProtection="0"/>
    <xf numFmtId="0" fontId="9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8" fillId="0" borderId="123" applyNumberFormat="0" applyFill="0" applyAlignment="0" applyProtection="0"/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9" fillId="7" borderId="121" applyNumberFormat="0" applyAlignment="0" applyProtection="0"/>
    <xf numFmtId="0" fontId="21" fillId="7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55" fillId="20" borderId="120" applyNumberFormat="0" applyAlignment="0" applyProtection="0"/>
    <xf numFmtId="0" fontId="27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42" fontId="9" fillId="0" borderId="0" applyFont="0" applyFill="0" applyBorder="0" applyAlignment="0" applyProtection="0"/>
    <xf numFmtId="0" fontId="27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55" fillId="20" borderId="120" applyNumberFormat="0" applyAlignment="0" applyProtection="0"/>
    <xf numFmtId="0" fontId="27" fillId="20" borderId="120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20" borderId="121" applyNumberFormat="0" applyAlignment="0" applyProtection="0">
      <alignment vertical="center"/>
    </xf>
    <xf numFmtId="41" fontId="60" fillId="0" borderId="119">
      <alignment vertical="center"/>
    </xf>
    <xf numFmtId="0" fontId="21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41" fontId="60" fillId="0" borderId="119">
      <alignment vertical="center"/>
    </xf>
    <xf numFmtId="0" fontId="15" fillId="20" borderId="121" applyNumberFormat="0" applyAlignment="0" applyProtection="0">
      <alignment vertical="center"/>
    </xf>
    <xf numFmtId="0" fontId="48" fillId="0" borderId="123" applyNumberFormat="0" applyFill="0" applyAlignment="0" applyProtection="0"/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9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41" fontId="60" fillId="0" borderId="119">
      <alignment vertical="center"/>
    </xf>
    <xf numFmtId="0" fontId="25" fillId="7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/>
    <xf numFmtId="0" fontId="14" fillId="20" borderId="121" applyNumberFormat="0" applyAlignment="0" applyProtection="0">
      <alignment vertical="center"/>
    </xf>
    <xf numFmtId="41" fontId="28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11" fillId="21" borderId="122" applyNumberFormat="0" applyFon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39" fillId="21" borderId="122" applyNumberFormat="0" applyFont="0" applyAlignment="0" applyProtection="0"/>
    <xf numFmtId="0" fontId="25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42" fillId="20" borderId="121" applyNumberFormat="0" applyAlignment="0" applyProtection="0"/>
    <xf numFmtId="41" fontId="60" fillId="0" borderId="119">
      <alignment vertical="center"/>
    </xf>
    <xf numFmtId="41" fontId="60" fillId="0" borderId="119">
      <alignment vertical="center"/>
    </xf>
    <xf numFmtId="0" fontId="25" fillId="7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41" fontId="60" fillId="0" borderId="119">
      <alignment vertical="center"/>
    </xf>
    <xf numFmtId="0" fontId="15" fillId="20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42" fillId="20" borderId="121" applyNumberFormat="0" applyAlignment="0" applyProtection="0"/>
    <xf numFmtId="0" fontId="14" fillId="20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39" fillId="21" borderId="122" applyNumberFormat="0" applyFont="0" applyAlignment="0" applyProtection="0"/>
    <xf numFmtId="0" fontId="9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39" fillId="21" borderId="122" applyNumberFormat="0" applyFont="0" applyAlignment="0" applyProtection="0"/>
    <xf numFmtId="0" fontId="16" fillId="20" borderId="120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48" fillId="0" borderId="123" applyNumberFormat="0" applyFill="0" applyAlignment="0" applyProtection="0"/>
    <xf numFmtId="41" fontId="28" fillId="0" borderId="0" applyFont="0" applyFill="0" applyBorder="0" applyAlignment="0" applyProtection="0"/>
    <xf numFmtId="0" fontId="21" fillId="7" borderId="121" applyNumberFormat="0" applyAlignment="0" applyProtection="0">
      <alignment vertical="center"/>
    </xf>
    <xf numFmtId="0" fontId="55" fillId="20" borderId="120" applyNumberFormat="0" applyAlignment="0" applyProtection="0"/>
    <xf numFmtId="41" fontId="1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48" fillId="0" borderId="123" applyNumberFormat="0" applyFill="0" applyAlignment="0" applyProtection="0"/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9" fillId="7" borderId="121" applyNumberFormat="0" applyAlignment="0" applyProtection="0"/>
    <xf numFmtId="0" fontId="21" fillId="7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39" fillId="21" borderId="122" applyNumberFormat="0" applyFont="0" applyAlignment="0" applyProtection="0"/>
    <xf numFmtId="0" fontId="15" fillId="20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9" fillId="7" borderId="121" applyNumberFormat="0" applyAlignment="0" applyProtection="0"/>
    <xf numFmtId="0" fontId="11" fillId="21" borderId="122" applyNumberFormat="0" applyFon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55" fillId="20" borderId="120" applyNumberFormat="0" applyAlignment="0" applyProtection="0"/>
    <xf numFmtId="0" fontId="27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55" fillId="20" borderId="120" applyNumberFormat="0" applyAlignment="0" applyProtection="0"/>
    <xf numFmtId="0" fontId="14" fillId="20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22" fillId="0" borderId="123" applyNumberFormat="0" applyFill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6" fillId="20" borderId="120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39" fillId="21" borderId="122" applyNumberFormat="0" applyFont="0" applyAlignment="0" applyProtection="0"/>
    <xf numFmtId="41" fontId="60" fillId="0" borderId="119">
      <alignment vertical="center"/>
    </xf>
    <xf numFmtId="0" fontId="11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48" fillId="0" borderId="123" applyNumberFormat="0" applyFill="0" applyAlignment="0" applyProtection="0"/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9" fillId="7" borderId="121" applyNumberFormat="0" applyAlignment="0" applyProtection="0"/>
    <xf numFmtId="0" fontId="21" fillId="7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49" fillId="7" borderId="121" applyNumberFormat="0" applyAlignment="0" applyProtection="0"/>
    <xf numFmtId="41" fontId="60" fillId="0" borderId="119">
      <alignment vertical="center"/>
    </xf>
    <xf numFmtId="0" fontId="48" fillId="0" borderId="123" applyNumberFormat="0" applyFill="0" applyAlignment="0" applyProtection="0"/>
    <xf numFmtId="0" fontId="14" fillId="20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55" fillId="20" borderId="120" applyNumberFormat="0" applyAlignment="0" applyProtection="0"/>
    <xf numFmtId="0" fontId="27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9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42" fillId="20" borderId="121" applyNumberFormat="0" applyAlignment="0" applyProtection="0"/>
    <xf numFmtId="0" fontId="14" fillId="20" borderId="121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48" fillId="0" borderId="123" applyNumberFormat="0" applyFill="0" applyAlignment="0" applyProtection="0"/>
    <xf numFmtId="41" fontId="60" fillId="0" borderId="119">
      <alignment vertical="center"/>
    </xf>
    <xf numFmtId="41" fontId="60" fillId="0" borderId="119">
      <alignment vertical="center"/>
    </xf>
    <xf numFmtId="0" fontId="15" fillId="20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41" fontId="60" fillId="0" borderId="119">
      <alignment vertical="center"/>
    </xf>
    <xf numFmtId="0" fontId="15" fillId="20" borderId="121" applyNumberFormat="0" applyAlignment="0" applyProtection="0">
      <alignment vertical="center"/>
    </xf>
    <xf numFmtId="41" fontId="60" fillId="0" borderId="119">
      <alignment vertical="center"/>
    </xf>
    <xf numFmtId="0" fontId="16" fillId="20" borderId="120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55" fillId="20" borderId="120" applyNumberFormat="0" applyAlignment="0" applyProtection="0"/>
    <xf numFmtId="0" fontId="25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55" fillId="20" borderId="120" applyNumberFormat="0" applyAlignment="0" applyProtection="0"/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55" fillId="20" borderId="120" applyNumberFormat="0" applyAlignment="0" applyProtection="0"/>
    <xf numFmtId="0" fontId="11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42" fillId="20" borderId="121" applyNumberFormat="0" applyAlignment="0" applyProtection="0"/>
    <xf numFmtId="0" fontId="20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9" fillId="21" borderId="122" applyNumberFormat="0" applyFon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41" fontId="60" fillId="0" borderId="119">
      <alignment vertical="center"/>
    </xf>
    <xf numFmtId="0" fontId="20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48" fillId="0" borderId="123" applyNumberFormat="0" applyFill="0" applyAlignment="0" applyProtection="0"/>
    <xf numFmtId="0" fontId="21" fillId="7" borderId="121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14" fillId="20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39" fillId="21" borderId="122" applyNumberFormat="0" applyFont="0" applyAlignment="0" applyProtection="0"/>
    <xf numFmtId="0" fontId="21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48" fillId="0" borderId="123" applyNumberFormat="0" applyFill="0" applyAlignment="0" applyProtection="0"/>
    <xf numFmtId="0" fontId="21" fillId="7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27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42" fillId="20" borderId="121" applyNumberFormat="0" applyAlignment="0" applyProtection="0"/>
    <xf numFmtId="41" fontId="60" fillId="0" borderId="119">
      <alignment vertical="center"/>
    </xf>
    <xf numFmtId="0" fontId="55" fillId="20" borderId="120" applyNumberFormat="0" applyAlignment="0" applyProtection="0"/>
    <xf numFmtId="0" fontId="16" fillId="20" borderId="120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49" fillId="7" borderId="121" applyNumberFormat="0" applyAlignment="0" applyProtection="0"/>
    <xf numFmtId="0" fontId="49" fillId="7" borderId="121" applyNumberFormat="0" applyAlignment="0" applyProtection="0"/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27" fillId="20" borderId="120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55" fillId="20" borderId="120" applyNumberFormat="0" applyAlignment="0" applyProtection="0"/>
    <xf numFmtId="41" fontId="60" fillId="0" borderId="119">
      <alignment vertical="center"/>
    </xf>
    <xf numFmtId="0" fontId="15" fillId="20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41" fontId="60" fillId="0" borderId="119">
      <alignment vertical="center"/>
    </xf>
    <xf numFmtId="0" fontId="9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42" fillId="20" borderId="121" applyNumberFormat="0" applyAlignment="0" applyProtection="0"/>
    <xf numFmtId="0" fontId="20" fillId="0" borderId="123" applyNumberFormat="0" applyFill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55" fillId="20" borderId="120" applyNumberFormat="0" applyAlignment="0" applyProtection="0"/>
    <xf numFmtId="0" fontId="9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21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41" fontId="60" fillId="0" borderId="119">
      <alignment vertical="center"/>
    </xf>
    <xf numFmtId="0" fontId="21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39" fillId="21" borderId="122" applyNumberFormat="0" applyFont="0" applyAlignment="0" applyProtection="0"/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49" fillId="7" borderId="121" applyNumberFormat="0" applyAlignment="0" applyProtection="0"/>
    <xf numFmtId="0" fontId="15" fillId="20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55" fillId="20" borderId="120" applyNumberFormat="0" applyAlignment="0" applyProtection="0"/>
    <xf numFmtId="0" fontId="27" fillId="20" borderId="120" applyNumberFormat="0" applyAlignment="0" applyProtection="0">
      <alignment vertical="center"/>
    </xf>
    <xf numFmtId="0" fontId="48" fillId="0" borderId="123" applyNumberFormat="0" applyFill="0" applyAlignment="0" applyProtection="0"/>
    <xf numFmtId="0" fontId="42" fillId="20" borderId="121" applyNumberFormat="0" applyAlignment="0" applyProtection="0"/>
    <xf numFmtId="0" fontId="27" fillId="20" borderId="120" applyNumberFormat="0" applyAlignment="0" applyProtection="0">
      <alignment vertical="center"/>
    </xf>
    <xf numFmtId="41" fontId="60" fillId="0" borderId="119">
      <alignment vertical="center"/>
    </xf>
    <xf numFmtId="0" fontId="15" fillId="20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49" fillId="7" borderId="121" applyNumberFormat="0" applyAlignment="0" applyProtection="0"/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2" fillId="20" borderId="121" applyNumberFormat="0" applyAlignment="0" applyProtection="0"/>
    <xf numFmtId="0" fontId="15" fillId="20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55" fillId="20" borderId="120" applyNumberFormat="0" applyAlignment="0" applyProtection="0"/>
    <xf numFmtId="41" fontId="60" fillId="0" borderId="119">
      <alignment vertical="center"/>
    </xf>
    <xf numFmtId="0" fontId="16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41" fontId="60" fillId="0" borderId="119">
      <alignment vertical="center"/>
    </xf>
    <xf numFmtId="0" fontId="49" fillId="7" borderId="121" applyNumberFormat="0" applyAlignment="0" applyProtection="0"/>
    <xf numFmtId="0" fontId="42" fillId="20" borderId="121" applyNumberFormat="0" applyAlignment="0" applyProtection="0"/>
    <xf numFmtId="0" fontId="9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27" fillId="20" borderId="120" applyNumberFormat="0" applyAlignment="0" applyProtection="0">
      <alignment vertical="center"/>
    </xf>
    <xf numFmtId="41" fontId="60" fillId="0" borderId="119">
      <alignment vertical="center"/>
    </xf>
    <xf numFmtId="0" fontId="14" fillId="20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48" fillId="0" borderId="123" applyNumberFormat="0" applyFill="0" applyAlignment="0" applyProtection="0"/>
    <xf numFmtId="0" fontId="9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21" fillId="7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41" fontId="60" fillId="0" borderId="119">
      <alignment vertical="center"/>
    </xf>
    <xf numFmtId="0" fontId="21" fillId="7" borderId="121" applyNumberFormat="0" applyAlignment="0" applyProtection="0">
      <alignment vertical="center"/>
    </xf>
    <xf numFmtId="0" fontId="39" fillId="21" borderId="122" applyNumberFormat="0" applyFont="0" applyAlignment="0" applyProtection="0"/>
    <xf numFmtId="0" fontId="11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41" fontId="60" fillId="0" borderId="119">
      <alignment vertical="center"/>
    </xf>
    <xf numFmtId="0" fontId="48" fillId="0" borderId="123" applyNumberFormat="0" applyFill="0" applyAlignment="0" applyProtection="0"/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55" fillId="20" borderId="120" applyNumberFormat="0" applyAlignment="0" applyProtection="0"/>
    <xf numFmtId="0" fontId="49" fillId="7" borderId="121" applyNumberFormat="0" applyAlignment="0" applyProtection="0"/>
    <xf numFmtId="0" fontId="22" fillId="0" borderId="123" applyNumberFormat="0" applyFill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42" fillId="20" borderId="121" applyNumberFormat="0" applyAlignment="0" applyProtection="0"/>
    <xf numFmtId="0" fontId="20" fillId="0" borderId="123" applyNumberFormat="0" applyFill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2" fillId="20" borderId="121" applyNumberFormat="0" applyAlignment="0" applyProtection="0"/>
    <xf numFmtId="41" fontId="60" fillId="0" borderId="119">
      <alignment vertical="center"/>
    </xf>
    <xf numFmtId="0" fontId="16" fillId="20" borderId="120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39" fillId="21" borderId="122" applyNumberFormat="0" applyFont="0" applyAlignment="0" applyProtection="0"/>
    <xf numFmtId="0" fontId="14" fillId="20" borderId="121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41" fontId="60" fillId="0" borderId="119">
      <alignment vertical="center"/>
    </xf>
    <xf numFmtId="0" fontId="22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49" fillId="7" borderId="121" applyNumberFormat="0" applyAlignment="0" applyProtection="0"/>
    <xf numFmtId="0" fontId="42" fillId="20" borderId="121" applyNumberFormat="0" applyAlignment="0" applyProtection="0"/>
    <xf numFmtId="0" fontId="55" fillId="20" borderId="120" applyNumberFormat="0" applyAlignment="0" applyProtection="0"/>
    <xf numFmtId="41" fontId="60" fillId="0" borderId="119">
      <alignment vertical="center"/>
    </xf>
    <xf numFmtId="0" fontId="11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42" fillId="20" borderId="121" applyNumberFormat="0" applyAlignment="0" applyProtection="0"/>
    <xf numFmtId="0" fontId="14" fillId="20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14" fillId="20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49" fillId="7" borderId="121" applyNumberFormat="0" applyAlignment="0" applyProtection="0"/>
    <xf numFmtId="0" fontId="27" fillId="20" borderId="120" applyNumberFormat="0" applyAlignment="0" applyProtection="0">
      <alignment vertical="center"/>
    </xf>
    <xf numFmtId="0" fontId="42" fillId="20" borderId="121" applyNumberFormat="0" applyAlignment="0" applyProtection="0"/>
    <xf numFmtId="0" fontId="39" fillId="21" borderId="122" applyNumberFormat="0" applyFont="0" applyAlignment="0" applyProtection="0"/>
    <xf numFmtId="0" fontId="11" fillId="21" borderId="122" applyNumberFormat="0" applyFont="0" applyAlignment="0" applyProtection="0">
      <alignment vertical="center"/>
    </xf>
    <xf numFmtId="0" fontId="48" fillId="0" borderId="123" applyNumberFormat="0" applyFill="0" applyAlignment="0" applyProtection="0"/>
    <xf numFmtId="0" fontId="21" fillId="7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39" fillId="21" borderId="122" applyNumberFormat="0" applyFont="0" applyAlignment="0" applyProtection="0"/>
    <xf numFmtId="0" fontId="9" fillId="21" borderId="122" applyNumberFormat="0" applyFon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8" fillId="0" borderId="123" applyNumberFormat="0" applyFill="0" applyAlignment="0" applyProtection="0"/>
    <xf numFmtId="0" fontId="22" fillId="0" borderId="123" applyNumberFormat="0" applyFill="0" applyAlignment="0" applyProtection="0">
      <alignment vertical="center"/>
    </xf>
    <xf numFmtId="0" fontId="49" fillId="7" borderId="121" applyNumberFormat="0" applyAlignment="0" applyProtection="0"/>
    <xf numFmtId="0" fontId="25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39" fillId="21" borderId="122" applyNumberFormat="0" applyFont="0" applyAlignment="0" applyProtection="0"/>
    <xf numFmtId="0" fontId="48" fillId="0" borderId="123" applyNumberFormat="0" applyFill="0" applyAlignment="0" applyProtection="0"/>
    <xf numFmtId="0" fontId="22" fillId="0" borderId="123" applyNumberFormat="0" applyFill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55" fillId="20" borderId="120" applyNumberFormat="0" applyAlignment="0" applyProtection="0"/>
    <xf numFmtId="0" fontId="16" fillId="20" borderId="120" applyNumberFormat="0" applyAlignment="0" applyProtection="0">
      <alignment vertical="center"/>
    </xf>
    <xf numFmtId="0" fontId="42" fillId="20" borderId="121" applyNumberFormat="0" applyAlignment="0" applyProtection="0"/>
    <xf numFmtId="0" fontId="25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41" fontId="60" fillId="0" borderId="119">
      <alignment vertical="center"/>
    </xf>
    <xf numFmtId="0" fontId="11" fillId="21" borderId="122" applyNumberFormat="0" applyFont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21" fillId="7" borderId="121" applyNumberFormat="0" applyAlignment="0" applyProtection="0">
      <alignment vertical="center"/>
    </xf>
    <xf numFmtId="0" fontId="39" fillId="21" borderId="122" applyNumberFormat="0" applyFont="0" applyAlignment="0" applyProtection="0"/>
    <xf numFmtId="0" fontId="15" fillId="20" borderId="121" applyNumberFormat="0" applyAlignment="0" applyProtection="0">
      <alignment vertical="center"/>
    </xf>
    <xf numFmtId="41" fontId="60" fillId="0" borderId="119">
      <alignment vertical="center"/>
    </xf>
    <xf numFmtId="0" fontId="49" fillId="7" borderId="121" applyNumberFormat="0" applyAlignment="0" applyProtection="0"/>
    <xf numFmtId="0" fontId="20" fillId="0" borderId="123" applyNumberFormat="0" applyFill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55" fillId="20" borderId="120" applyNumberFormat="0" applyAlignment="0" applyProtection="0"/>
    <xf numFmtId="0" fontId="20" fillId="0" borderId="123" applyNumberFormat="0" applyFill="0" applyAlignment="0" applyProtection="0">
      <alignment vertical="center"/>
    </xf>
    <xf numFmtId="0" fontId="21" fillId="7" borderId="121" applyNumberFormat="0" applyAlignment="0" applyProtection="0">
      <alignment vertical="center"/>
    </xf>
    <xf numFmtId="41" fontId="60" fillId="0" borderId="119">
      <alignment vertical="center"/>
    </xf>
    <xf numFmtId="0" fontId="20" fillId="0" borderId="123" applyNumberFormat="0" applyFill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49" fillId="7" borderId="121" applyNumberFormat="0" applyAlignment="0" applyProtection="0"/>
    <xf numFmtId="0" fontId="42" fillId="20" borderId="121" applyNumberFormat="0" applyAlignment="0" applyProtection="0"/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42" fillId="20" borderId="121" applyNumberFormat="0" applyAlignment="0" applyProtection="0"/>
    <xf numFmtId="0" fontId="39" fillId="21" borderId="122" applyNumberFormat="0" applyFont="0" applyAlignment="0" applyProtection="0"/>
    <xf numFmtId="0" fontId="20" fillId="0" borderId="123" applyNumberFormat="0" applyFill="0" applyAlignment="0" applyProtection="0">
      <alignment vertical="center"/>
    </xf>
    <xf numFmtId="41" fontId="60" fillId="0" borderId="119">
      <alignment vertical="center"/>
    </xf>
    <xf numFmtId="0" fontId="20" fillId="0" borderId="123" applyNumberFormat="0" applyFill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55" fillId="20" borderId="120" applyNumberFormat="0" applyAlignment="0" applyProtection="0"/>
    <xf numFmtId="0" fontId="9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9" fillId="7" borderId="121" applyNumberFormat="0" applyAlignment="0" applyProtection="0"/>
    <xf numFmtId="0" fontId="27" fillId="20" borderId="120" applyNumberFormat="0" applyAlignment="0" applyProtection="0">
      <alignment vertical="center"/>
    </xf>
    <xf numFmtId="0" fontId="39" fillId="21" borderId="122" applyNumberFormat="0" applyFont="0" applyAlignment="0" applyProtection="0"/>
    <xf numFmtId="0" fontId="48" fillId="0" borderId="123" applyNumberFormat="0" applyFill="0" applyAlignment="0" applyProtection="0"/>
    <xf numFmtId="0" fontId="21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9" fillId="7" borderId="121" applyNumberFormat="0" applyAlignment="0" applyProtection="0"/>
    <xf numFmtId="0" fontId="27" fillId="20" borderId="120" applyNumberFormat="0" applyAlignment="0" applyProtection="0">
      <alignment vertical="center"/>
    </xf>
    <xf numFmtId="0" fontId="39" fillId="21" borderId="122" applyNumberFormat="0" applyFont="0" applyAlignment="0" applyProtection="0"/>
    <xf numFmtId="0" fontId="48" fillId="0" borderId="123" applyNumberFormat="0" applyFill="0" applyAlignment="0" applyProtection="0"/>
    <xf numFmtId="0" fontId="21" fillId="7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39" fillId="21" borderId="122" applyNumberFormat="0" applyFont="0" applyAlignment="0" applyProtection="0"/>
    <xf numFmtId="0" fontId="48" fillId="0" borderId="123" applyNumberFormat="0" applyFill="0" applyAlignment="0" applyProtection="0"/>
    <xf numFmtId="0" fontId="21" fillId="7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41" fontId="60" fillId="0" borderId="119">
      <alignment vertical="center"/>
    </xf>
    <xf numFmtId="0" fontId="16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49" fillId="7" borderId="121" applyNumberFormat="0" applyAlignment="0" applyProtection="0"/>
    <xf numFmtId="0" fontId="20" fillId="0" borderId="123" applyNumberFormat="0" applyFill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4" fillId="0" borderId="0">
      <alignment vertical="center"/>
    </xf>
    <xf numFmtId="0" fontId="14" fillId="20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41" fontId="60" fillId="0" borderId="119">
      <alignment vertical="center"/>
    </xf>
    <xf numFmtId="0" fontId="16" fillId="20" borderId="120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55" fillId="20" borderId="120" applyNumberFormat="0" applyAlignment="0" applyProtection="0"/>
    <xf numFmtId="0" fontId="21" fillId="7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42" fillId="20" borderId="121" applyNumberFormat="0" applyAlignment="0" applyProtection="0"/>
    <xf numFmtId="0" fontId="14" fillId="20" borderId="121" applyNumberFormat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8" fillId="0" borderId="123" applyNumberFormat="0" applyFill="0" applyAlignment="0" applyProtection="0"/>
    <xf numFmtId="0" fontId="39" fillId="21" borderId="122" applyNumberFormat="0" applyFont="0" applyAlignment="0" applyProtection="0"/>
    <xf numFmtId="0" fontId="9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9" fillId="21" borderId="122" applyNumberFormat="0" applyFont="0" applyAlignment="0" applyProtection="0">
      <alignment vertical="center"/>
    </xf>
    <xf numFmtId="0" fontId="39" fillId="21" borderId="122" applyNumberFormat="0" applyFont="0" applyAlignment="0" applyProtection="0"/>
    <xf numFmtId="0" fontId="48" fillId="0" borderId="123" applyNumberFormat="0" applyFill="0" applyAlignment="0" applyProtection="0"/>
    <xf numFmtId="0" fontId="20" fillId="0" borderId="123" applyNumberFormat="0" applyFill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49" fillId="7" borderId="121" applyNumberFormat="0" applyAlignment="0" applyProtection="0"/>
    <xf numFmtId="0" fontId="21" fillId="7" borderId="121" applyNumberFormat="0" applyAlignment="0" applyProtection="0">
      <alignment vertical="center"/>
    </xf>
    <xf numFmtId="0" fontId="21" fillId="7" borderId="121" applyNumberFormat="0" applyAlignment="0" applyProtection="0">
      <alignment vertical="center"/>
    </xf>
    <xf numFmtId="0" fontId="55" fillId="20" borderId="120" applyNumberFormat="0" applyAlignment="0" applyProtection="0"/>
    <xf numFmtId="0" fontId="27" fillId="20" borderId="120" applyNumberFormat="0" applyAlignment="0" applyProtection="0">
      <alignment vertical="center"/>
    </xf>
    <xf numFmtId="0" fontId="27" fillId="20" borderId="120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15" fillId="20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25" fillId="7" borderId="121" applyNumberForma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1" fillId="21" borderId="122" applyNumberFormat="0" applyFon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16" fillId="20" borderId="120" applyNumberFormat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22" fillId="0" borderId="123" applyNumberFormat="0" applyFill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20" borderId="121" applyNumberFormat="0" applyAlignment="0" applyProtection="0">
      <alignment vertical="center"/>
    </xf>
    <xf numFmtId="0" fontId="42" fillId="20" borderId="121" applyNumberFormat="0" applyAlignment="0" applyProtection="0"/>
    <xf numFmtId="0" fontId="9" fillId="21" borderId="122" applyNumberFormat="0" applyFont="0" applyAlignment="0" applyProtection="0">
      <alignment vertical="center"/>
    </xf>
    <xf numFmtId="0" fontId="20" fillId="0" borderId="123" applyNumberFormat="0" applyFill="0" applyAlignment="0" applyProtection="0">
      <alignment vertical="center"/>
    </xf>
    <xf numFmtId="0" fontId="14" fillId="20" borderId="121" applyNumberForma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9" fillId="0" borderId="0"/>
    <xf numFmtId="41" fontId="69" fillId="0" borderId="0"/>
    <xf numFmtId="41" fontId="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428">
    <xf numFmtId="0" fontId="0" fillId="0" borderId="0" xfId="0"/>
    <xf numFmtId="0" fontId="33" fillId="24" borderId="0" xfId="0" applyFont="1" applyFill="1" applyAlignment="1">
      <alignment horizontal="center" vertical="center"/>
    </xf>
    <xf numFmtId="0" fontId="33" fillId="24" borderId="0" xfId="0" applyFont="1" applyFill="1" applyAlignment="1">
      <alignment horizontal="center" vertical="center" shrinkToFit="1"/>
    </xf>
    <xf numFmtId="0" fontId="33" fillId="24" borderId="0" xfId="0" applyFont="1" applyFill="1" applyAlignment="1">
      <alignment vertical="center" shrinkToFit="1"/>
    </xf>
    <xf numFmtId="41" fontId="33" fillId="25" borderId="0" xfId="0" applyNumberFormat="1" applyFont="1" applyFill="1" applyAlignment="1">
      <alignment vertical="center"/>
    </xf>
    <xf numFmtId="41" fontId="33" fillId="24" borderId="0" xfId="0" applyNumberFormat="1" applyFont="1" applyFill="1" applyAlignment="1">
      <alignment vertical="center" shrinkToFit="1"/>
    </xf>
    <xf numFmtId="0" fontId="33" fillId="24" borderId="0" xfId="0" applyNumberFormat="1" applyFont="1" applyFill="1" applyAlignment="1">
      <alignment horizontal="center" vertical="center"/>
    </xf>
    <xf numFmtId="41" fontId="33" fillId="24" borderId="0" xfId="0" applyNumberFormat="1" applyFont="1" applyFill="1" applyAlignment="1">
      <alignment horizontal="center" vertical="center"/>
    </xf>
    <xf numFmtId="0" fontId="34" fillId="24" borderId="0" xfId="0" applyFont="1" applyFill="1" applyAlignment="1">
      <alignment horizontal="center" vertical="center"/>
    </xf>
    <xf numFmtId="0" fontId="34" fillId="26" borderId="113" xfId="0" applyFont="1" applyFill="1" applyBorder="1" applyAlignment="1">
      <alignment horizontal="center" vertical="center" wrapText="1"/>
    </xf>
    <xf numFmtId="41" fontId="34" fillId="25" borderId="0" xfId="0" applyNumberFormat="1" applyFont="1" applyFill="1" applyBorder="1" applyAlignment="1">
      <alignment horizontal="right" vertical="center" shrinkToFit="1"/>
    </xf>
    <xf numFmtId="176" fontId="34" fillId="24" borderId="0" xfId="0" applyNumberFormat="1" applyFont="1" applyFill="1" applyAlignment="1">
      <alignment horizontal="center" vertical="center"/>
    </xf>
    <xf numFmtId="0" fontId="29" fillId="24" borderId="0" xfId="0" applyFont="1" applyFill="1" applyAlignment="1">
      <alignment horizontal="center" vertical="center"/>
    </xf>
    <xf numFmtId="0" fontId="31" fillId="0" borderId="129" xfId="0" applyFont="1" applyFill="1" applyBorder="1" applyAlignment="1">
      <alignment horizontal="right" vertical="center" wrapText="1" shrinkToFit="1"/>
    </xf>
    <xf numFmtId="0" fontId="31" fillId="0" borderId="133" xfId="0" applyFont="1" applyFill="1" applyBorder="1" applyAlignment="1">
      <alignment horizontal="right" vertical="center"/>
    </xf>
    <xf numFmtId="9" fontId="35" fillId="25" borderId="124" xfId="0" applyNumberFormat="1" applyFont="1" applyFill="1" applyBorder="1" applyAlignment="1">
      <alignment horizontal="center" vertical="center"/>
    </xf>
    <xf numFmtId="176" fontId="34" fillId="26" borderId="131" xfId="0" applyNumberFormat="1" applyFont="1" applyFill="1" applyBorder="1" applyAlignment="1">
      <alignment horizontal="center" vertical="center" wrapText="1"/>
    </xf>
    <xf numFmtId="0" fontId="29" fillId="24" borderId="0" xfId="0" applyFont="1" applyFill="1" applyAlignment="1">
      <alignment horizontal="center" vertical="center"/>
    </xf>
    <xf numFmtId="176" fontId="35" fillId="25" borderId="125" xfId="0" applyNumberFormat="1" applyFont="1" applyFill="1" applyBorder="1" applyAlignment="1">
      <alignment vertical="center"/>
    </xf>
    <xf numFmtId="0" fontId="34" fillId="26" borderId="135" xfId="0" applyFont="1" applyFill="1" applyBorder="1" applyAlignment="1">
      <alignment vertical="center"/>
    </xf>
    <xf numFmtId="43" fontId="33" fillId="25" borderId="0" xfId="0" applyNumberFormat="1" applyFont="1" applyFill="1" applyAlignment="1">
      <alignment vertical="center"/>
    </xf>
    <xf numFmtId="176" fontId="34" fillId="26" borderId="125" xfId="0" applyNumberFormat="1" applyFont="1" applyFill="1" applyBorder="1" applyAlignment="1">
      <alignment vertical="center"/>
    </xf>
    <xf numFmtId="9" fontId="34" fillId="26" borderId="9" xfId="0" applyNumberFormat="1" applyFont="1" applyFill="1" applyBorder="1" applyAlignment="1">
      <alignment horizontal="center" vertical="center"/>
    </xf>
    <xf numFmtId="41" fontId="32" fillId="26" borderId="129" xfId="0" applyNumberFormat="1" applyFont="1" applyFill="1" applyBorder="1" applyAlignment="1">
      <alignment horizontal="left" vertical="center" wrapText="1" shrinkToFit="1"/>
    </xf>
    <xf numFmtId="41" fontId="32" fillId="26" borderId="133" xfId="0" applyNumberFormat="1" applyFont="1" applyFill="1" applyBorder="1" applyAlignment="1">
      <alignment horizontal="right" vertical="center"/>
    </xf>
    <xf numFmtId="41" fontId="32" fillId="26" borderId="133" xfId="0" applyNumberFormat="1" applyFont="1" applyFill="1" applyBorder="1" applyAlignment="1">
      <alignment horizontal="center" vertical="center"/>
    </xf>
    <xf numFmtId="41" fontId="32" fillId="26" borderId="133" xfId="0" applyNumberFormat="1" applyFont="1" applyFill="1" applyBorder="1" applyAlignment="1">
      <alignment horizontal="left" vertical="center"/>
    </xf>
    <xf numFmtId="0" fontId="34" fillId="26" borderId="143" xfId="0" applyFont="1" applyFill="1" applyBorder="1" applyAlignment="1">
      <alignment horizontal="center" vertical="center" shrinkToFit="1"/>
    </xf>
    <xf numFmtId="0" fontId="34" fillId="26" borderId="137" xfId="0" applyFont="1" applyFill="1" applyBorder="1" applyAlignment="1">
      <alignment horizontal="center" vertical="center" shrinkToFit="1"/>
    </xf>
    <xf numFmtId="0" fontId="62" fillId="24" borderId="0" xfId="0" applyFont="1" applyFill="1" applyAlignment="1">
      <alignment horizontal="center" vertical="center"/>
    </xf>
    <xf numFmtId="176" fontId="34" fillId="26" borderId="144" xfId="0" applyNumberFormat="1" applyFont="1" applyFill="1" applyBorder="1" applyAlignment="1">
      <alignment horizontal="center" vertical="center" wrapText="1"/>
    </xf>
    <xf numFmtId="41" fontId="64" fillId="24" borderId="0" xfId="0" applyNumberFormat="1" applyFont="1" applyFill="1" applyBorder="1" applyAlignment="1">
      <alignment vertical="center"/>
    </xf>
    <xf numFmtId="41" fontId="65" fillId="0" borderId="0" xfId="0" applyNumberFormat="1" applyFont="1" applyFill="1" applyBorder="1" applyAlignment="1">
      <alignment horizontal="right" vertical="center" shrinkToFit="1"/>
    </xf>
    <xf numFmtId="41" fontId="65" fillId="0" borderId="0" xfId="0" applyNumberFormat="1" applyFont="1" applyFill="1" applyBorder="1" applyAlignment="1">
      <alignment horizontal="center" vertical="center"/>
    </xf>
    <xf numFmtId="41" fontId="65" fillId="0" borderId="0" xfId="0" applyNumberFormat="1" applyFont="1" applyFill="1" applyBorder="1" applyAlignment="1">
      <alignment horizontal="center" vertical="center" shrinkToFit="1"/>
    </xf>
    <xf numFmtId="0" fontId="64" fillId="24" borderId="0" xfId="0" applyFont="1" applyFill="1" applyBorder="1"/>
    <xf numFmtId="0" fontId="64" fillId="25" borderId="0" xfId="0" applyFont="1" applyFill="1"/>
    <xf numFmtId="0" fontId="63" fillId="0" borderId="0" xfId="0" applyFont="1" applyFill="1"/>
    <xf numFmtId="0" fontId="64" fillId="0" borderId="0" xfId="0" applyFont="1" applyFill="1"/>
    <xf numFmtId="0" fontId="62" fillId="0" borderId="0" xfId="0" applyFont="1" applyFill="1" applyAlignment="1">
      <alignment vertical="center"/>
    </xf>
    <xf numFmtId="41" fontId="65" fillId="24" borderId="0" xfId="0" applyNumberFormat="1" applyFont="1" applyFill="1" applyBorder="1" applyAlignment="1">
      <alignment horizontal="center" vertical="center"/>
    </xf>
    <xf numFmtId="0" fontId="65" fillId="0" borderId="0" xfId="0" applyFont="1" applyFill="1" applyAlignment="1">
      <alignment vertical="center"/>
    </xf>
    <xf numFmtId="0" fontId="64" fillId="0" borderId="0" xfId="0" applyFont="1" applyFill="1" applyBorder="1"/>
    <xf numFmtId="41" fontId="64" fillId="0" borderId="0" xfId="0" applyNumberFormat="1" applyFont="1" applyFill="1" applyBorder="1" applyAlignment="1">
      <alignment vertical="center"/>
    </xf>
    <xf numFmtId="9" fontId="64" fillId="0" borderId="0" xfId="0" applyNumberFormat="1" applyFont="1" applyFill="1" applyBorder="1" applyAlignment="1">
      <alignment horizontal="right" vertical="center"/>
    </xf>
    <xf numFmtId="0" fontId="64" fillId="0" borderId="0" xfId="0" applyFont="1" applyFill="1" applyBorder="1" applyAlignment="1">
      <alignment horizontal="center" vertical="center"/>
    </xf>
    <xf numFmtId="41" fontId="65" fillId="0" borderId="0" xfId="224" applyNumberFormat="1" applyFont="1" applyFill="1" applyBorder="1" applyAlignment="1">
      <alignment vertical="center" shrinkToFit="1"/>
    </xf>
    <xf numFmtId="0" fontId="62" fillId="24" borderId="0" xfId="0" applyFont="1" applyFill="1" applyBorder="1"/>
    <xf numFmtId="9" fontId="64" fillId="25" borderId="0" xfId="0" applyNumberFormat="1" applyFont="1" applyFill="1" applyBorder="1" applyAlignment="1">
      <alignment horizontal="right" vertical="center"/>
    </xf>
    <xf numFmtId="0" fontId="64" fillId="24" borderId="0" xfId="0" applyFont="1" applyFill="1" applyBorder="1" applyAlignment="1">
      <alignment horizontal="center" vertical="center"/>
    </xf>
    <xf numFmtId="41" fontId="65" fillId="25" borderId="0" xfId="224" applyNumberFormat="1" applyFont="1" applyFill="1" applyBorder="1" applyAlignment="1">
      <alignment vertical="center" shrinkToFit="1"/>
    </xf>
    <xf numFmtId="41" fontId="65" fillId="25" borderId="0" xfId="0" applyNumberFormat="1" applyFont="1" applyFill="1" applyBorder="1" applyAlignment="1">
      <alignment horizontal="right" vertical="center" shrinkToFit="1"/>
    </xf>
    <xf numFmtId="41" fontId="65" fillId="25" borderId="0" xfId="0" applyNumberFormat="1" applyFont="1" applyFill="1" applyBorder="1" applyAlignment="1">
      <alignment horizontal="center" vertical="center" shrinkToFit="1"/>
    </xf>
    <xf numFmtId="41" fontId="34" fillId="26" borderId="146" xfId="0" applyNumberFormat="1" applyFont="1" applyFill="1" applyBorder="1" applyAlignment="1">
      <alignment horizontal="center" vertical="center"/>
    </xf>
    <xf numFmtId="9" fontId="34" fillId="25" borderId="124" xfId="0" applyNumberFormat="1" applyFont="1" applyFill="1" applyBorder="1" applyAlignment="1">
      <alignment horizontal="center" vertical="center"/>
    </xf>
    <xf numFmtId="0" fontId="29" fillId="0" borderId="0" xfId="0" applyFont="1" applyFill="1" applyAlignment="1">
      <alignment vertical="center"/>
    </xf>
    <xf numFmtId="176" fontId="34" fillId="25" borderId="0" xfId="0" applyNumberFormat="1" applyFont="1" applyFill="1" applyBorder="1" applyAlignment="1">
      <alignment vertical="center"/>
    </xf>
    <xf numFmtId="41" fontId="34" fillId="25" borderId="0" xfId="224" applyFont="1" applyFill="1" applyBorder="1" applyAlignment="1">
      <alignment horizontal="center" vertical="center"/>
    </xf>
    <xf numFmtId="41" fontId="32" fillId="0" borderId="0" xfId="0" applyNumberFormat="1" applyFont="1" applyFill="1" applyBorder="1" applyAlignment="1">
      <alignment horizontal="right" vertical="center"/>
    </xf>
    <xf numFmtId="41" fontId="32" fillId="0" borderId="0" xfId="0" applyNumberFormat="1" applyFont="1" applyFill="1" applyBorder="1" applyAlignment="1">
      <alignment horizontal="center" vertical="center"/>
    </xf>
    <xf numFmtId="41" fontId="32" fillId="0" borderId="0" xfId="0" applyNumberFormat="1" applyFont="1" applyFill="1" applyBorder="1" applyAlignment="1">
      <alignment horizontal="right" vertical="center" shrinkToFit="1"/>
    </xf>
    <xf numFmtId="0" fontId="30" fillId="0" borderId="0" xfId="0" applyFont="1" applyFill="1" applyBorder="1" applyAlignment="1">
      <alignment horizontal="center" vertical="center"/>
    </xf>
    <xf numFmtId="0" fontId="66" fillId="25" borderId="0" xfId="0" applyFont="1" applyFill="1" applyAlignment="1">
      <alignment vertical="center"/>
    </xf>
    <xf numFmtId="0" fontId="30" fillId="0" borderId="0" xfId="0" applyFont="1" applyFill="1" applyBorder="1" applyAlignment="1">
      <alignment vertical="center"/>
    </xf>
    <xf numFmtId="41" fontId="30" fillId="25" borderId="0" xfId="0" applyNumberFormat="1" applyFont="1" applyFill="1" applyBorder="1" applyAlignment="1">
      <alignment horizontal="left" vertical="center" shrinkToFit="1"/>
    </xf>
    <xf numFmtId="41" fontId="67" fillId="25" borderId="0" xfId="0" applyNumberFormat="1" applyFont="1" applyFill="1" applyBorder="1" applyAlignment="1">
      <alignment vertical="center"/>
    </xf>
    <xf numFmtId="9" fontId="34" fillId="25" borderId="0" xfId="0" applyNumberFormat="1" applyFont="1" applyFill="1" applyBorder="1" applyAlignment="1">
      <alignment horizontal="center" vertical="center"/>
    </xf>
    <xf numFmtId="41" fontId="32" fillId="0" borderId="0" xfId="224" applyFont="1" applyFill="1" applyBorder="1" applyAlignment="1">
      <alignment horizontal="right" vertical="center" shrinkToFit="1"/>
    </xf>
    <xf numFmtId="41" fontId="32" fillId="0" borderId="0" xfId="0" applyNumberFormat="1" applyFont="1" applyFill="1" applyBorder="1" applyAlignment="1">
      <alignment horizontal="center" vertical="center" shrinkToFit="1"/>
    </xf>
    <xf numFmtId="0" fontId="34" fillId="26" borderId="142" xfId="0" applyFont="1" applyFill="1" applyBorder="1" applyAlignment="1">
      <alignment horizontal="center" vertical="center" shrinkToFit="1"/>
    </xf>
    <xf numFmtId="0" fontId="34" fillId="26" borderId="144" xfId="0" applyFont="1" applyFill="1" applyBorder="1" applyAlignment="1">
      <alignment vertical="center"/>
    </xf>
    <xf numFmtId="0" fontId="30" fillId="0" borderId="0" xfId="0" applyFont="1" applyFill="1" applyAlignment="1">
      <alignment horizontal="center" vertical="center"/>
    </xf>
    <xf numFmtId="0" fontId="34" fillId="26" borderId="132" xfId="0" applyFont="1" applyFill="1" applyBorder="1" applyAlignment="1">
      <alignment horizontal="center" vertical="center" shrinkToFit="1"/>
    </xf>
    <xf numFmtId="0" fontId="34" fillId="26" borderId="118" xfId="0" applyFont="1" applyFill="1" applyBorder="1" applyAlignment="1">
      <alignment horizontal="center" vertical="center" wrapText="1"/>
    </xf>
    <xf numFmtId="41" fontId="32" fillId="26" borderId="116" xfId="0" applyNumberFormat="1" applyFont="1" applyFill="1" applyBorder="1" applyAlignment="1">
      <alignment horizontal="center" vertical="center"/>
    </xf>
    <xf numFmtId="41" fontId="32" fillId="0" borderId="116" xfId="0" applyNumberFormat="1" applyFont="1" applyFill="1" applyBorder="1" applyAlignment="1">
      <alignment horizontal="center" vertical="center"/>
    </xf>
    <xf numFmtId="41" fontId="32" fillId="0" borderId="116" xfId="0" applyNumberFormat="1" applyFont="1" applyFill="1" applyBorder="1" applyAlignment="1">
      <alignment horizontal="right" vertical="center"/>
    </xf>
    <xf numFmtId="41" fontId="32" fillId="0" borderId="116" xfId="0" quotePrefix="1" applyNumberFormat="1" applyFont="1" applyFill="1" applyBorder="1" applyAlignment="1">
      <alignment horizontal="center" vertical="center"/>
    </xf>
    <xf numFmtId="41" fontId="34" fillId="25" borderId="0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left" vertical="center" wrapText="1" shrinkToFit="1"/>
    </xf>
    <xf numFmtId="0" fontId="34" fillId="26" borderId="154" xfId="0" applyFont="1" applyFill="1" applyBorder="1" applyAlignment="1">
      <alignment horizontal="center" vertical="center" shrinkToFit="1"/>
    </xf>
    <xf numFmtId="0" fontId="34" fillId="26" borderId="151" xfId="0" applyFont="1" applyFill="1" applyBorder="1" applyAlignment="1">
      <alignment horizontal="center" vertical="center" wrapText="1"/>
    </xf>
    <xf numFmtId="41" fontId="31" fillId="0" borderId="117" xfId="224" applyFont="1" applyFill="1" applyBorder="1" applyAlignment="1">
      <alignment horizontal="left" vertical="center" shrinkToFit="1"/>
    </xf>
    <xf numFmtId="0" fontId="31" fillId="0" borderId="116" xfId="0" applyNumberFormat="1" applyFont="1" applyFill="1" applyBorder="1" applyAlignment="1">
      <alignment horizontal="right" vertical="center"/>
    </xf>
    <xf numFmtId="41" fontId="31" fillId="0" borderId="115" xfId="224" applyFont="1" applyFill="1" applyBorder="1" applyAlignment="1">
      <alignment horizontal="right" vertical="center" shrinkToFit="1"/>
    </xf>
    <xf numFmtId="41" fontId="32" fillId="26" borderId="117" xfId="224" applyFont="1" applyFill="1" applyBorder="1" applyAlignment="1">
      <alignment horizontal="left" vertical="center" shrinkToFit="1"/>
    </xf>
    <xf numFmtId="0" fontId="32" fillId="26" borderId="116" xfId="0" applyNumberFormat="1" applyFont="1" applyFill="1" applyBorder="1" applyAlignment="1">
      <alignment horizontal="right" vertical="center"/>
    </xf>
    <xf numFmtId="41" fontId="32" fillId="26" borderId="115" xfId="224" applyFont="1" applyFill="1" applyBorder="1" applyAlignment="1">
      <alignment horizontal="right" vertical="center" shrinkToFit="1"/>
    </xf>
    <xf numFmtId="0" fontId="32" fillId="0" borderId="116" xfId="0" applyNumberFormat="1" applyFont="1" applyFill="1" applyBorder="1" applyAlignment="1">
      <alignment horizontal="right" vertical="center"/>
    </xf>
    <xf numFmtId="41" fontId="32" fillId="0" borderId="115" xfId="224" applyFont="1" applyFill="1" applyBorder="1" applyAlignment="1">
      <alignment horizontal="right" vertical="center" shrinkToFit="1"/>
    </xf>
    <xf numFmtId="41" fontId="33" fillId="24" borderId="0" xfId="224" applyNumberFormat="1" applyFont="1" applyFill="1" applyAlignment="1">
      <alignment horizontal="center" vertical="center"/>
    </xf>
    <xf numFmtId="41" fontId="30" fillId="24" borderId="0" xfId="0" applyNumberFormat="1" applyFont="1" applyFill="1" applyBorder="1" applyAlignment="1">
      <alignment vertical="center"/>
    </xf>
    <xf numFmtId="41" fontId="30" fillId="25" borderId="0" xfId="0" applyNumberFormat="1" applyFont="1" applyFill="1" applyBorder="1" applyAlignment="1">
      <alignment vertical="center"/>
    </xf>
    <xf numFmtId="9" fontId="30" fillId="0" borderId="0" xfId="0" applyNumberFormat="1" applyFont="1" applyFill="1" applyBorder="1" applyAlignment="1">
      <alignment horizontal="center" vertical="center"/>
    </xf>
    <xf numFmtId="41" fontId="32" fillId="0" borderId="0" xfId="224" applyNumberFormat="1" applyFont="1" applyFill="1" applyBorder="1" applyAlignment="1">
      <alignment horizontal="left" vertical="center" shrinkToFit="1"/>
    </xf>
    <xf numFmtId="41" fontId="68" fillId="0" borderId="148" xfId="0" applyNumberFormat="1" applyFont="1" applyFill="1" applyBorder="1" applyAlignment="1">
      <alignment horizontal="left" vertical="center"/>
    </xf>
    <xf numFmtId="41" fontId="30" fillId="0" borderId="146" xfId="0" applyNumberFormat="1" applyFont="1" applyFill="1" applyBorder="1" applyAlignment="1">
      <alignment horizontal="left" vertical="center"/>
    </xf>
    <xf numFmtId="176" fontId="30" fillId="0" borderId="144" xfId="0" applyNumberFormat="1" applyFont="1" applyFill="1" applyBorder="1" applyAlignment="1">
      <alignment horizontal="right" vertical="center"/>
    </xf>
    <xf numFmtId="41" fontId="32" fillId="0" borderId="117" xfId="224" applyNumberFormat="1" applyFont="1" applyFill="1" applyBorder="1" applyAlignment="1">
      <alignment vertical="center" shrinkToFit="1"/>
    </xf>
    <xf numFmtId="41" fontId="32" fillId="0" borderId="116" xfId="0" applyNumberFormat="1" applyFont="1" applyFill="1" applyBorder="1" applyAlignment="1">
      <alignment horizontal="right" vertical="center" shrinkToFit="1"/>
    </xf>
    <xf numFmtId="41" fontId="32" fillId="0" borderId="115" xfId="224" applyFont="1" applyFill="1" applyBorder="1" applyAlignment="1">
      <alignment horizontal="center" vertical="center"/>
    </xf>
    <xf numFmtId="41" fontId="30" fillId="0" borderId="142" xfId="0" applyNumberFormat="1" applyFont="1" applyFill="1" applyBorder="1" applyAlignment="1">
      <alignment horizontal="left" vertical="center"/>
    </xf>
    <xf numFmtId="41" fontId="30" fillId="0" borderId="148" xfId="0" applyNumberFormat="1" applyFont="1" applyFill="1" applyBorder="1" applyAlignment="1">
      <alignment horizontal="left" vertical="center"/>
    </xf>
    <xf numFmtId="41" fontId="32" fillId="0" borderId="0" xfId="0" quotePrefix="1" applyNumberFormat="1" applyFont="1" applyBorder="1" applyAlignment="1">
      <alignment horizontal="center" vertical="center"/>
    </xf>
    <xf numFmtId="41" fontId="32" fillId="0" borderId="0" xfId="0" applyNumberFormat="1" applyFont="1" applyBorder="1" applyAlignment="1">
      <alignment horizontal="center" vertical="center"/>
    </xf>
    <xf numFmtId="41" fontId="32" fillId="0" borderId="0" xfId="0" applyNumberFormat="1" applyFont="1" applyBorder="1" applyAlignment="1">
      <alignment horizontal="center" vertical="center" shrinkToFit="1"/>
    </xf>
    <xf numFmtId="41" fontId="30" fillId="26" borderId="146" xfId="0" applyNumberFormat="1" applyFont="1" applyFill="1" applyBorder="1" applyAlignment="1">
      <alignment horizontal="center" vertical="center"/>
    </xf>
    <xf numFmtId="176" fontId="30" fillId="26" borderId="144" xfId="0" applyNumberFormat="1" applyFont="1" applyFill="1" applyBorder="1" applyAlignment="1">
      <alignment horizontal="right" vertical="center"/>
    </xf>
    <xf numFmtId="41" fontId="32" fillId="26" borderId="117" xfId="224" applyNumberFormat="1" applyFont="1" applyFill="1" applyBorder="1" applyAlignment="1">
      <alignment vertical="center" shrinkToFit="1"/>
    </xf>
    <xf numFmtId="41" fontId="32" fillId="26" borderId="116" xfId="0" applyNumberFormat="1" applyFont="1" applyFill="1" applyBorder="1" applyAlignment="1">
      <alignment horizontal="right" vertical="center" shrinkToFit="1"/>
    </xf>
    <xf numFmtId="41" fontId="32" fillId="26" borderId="116" xfId="0" applyNumberFormat="1" applyFont="1" applyFill="1" applyBorder="1" applyAlignment="1">
      <alignment horizontal="center" vertical="center" shrinkToFit="1"/>
    </xf>
    <xf numFmtId="41" fontId="32" fillId="26" borderId="116" xfId="0" quotePrefix="1" applyNumberFormat="1" applyFont="1" applyFill="1" applyBorder="1" applyAlignment="1">
      <alignment horizontal="center" vertical="center"/>
    </xf>
    <xf numFmtId="41" fontId="32" fillId="26" borderId="115" xfId="224" applyFont="1" applyFill="1" applyBorder="1" applyAlignment="1">
      <alignment horizontal="center" vertical="center"/>
    </xf>
    <xf numFmtId="176" fontId="30" fillId="0" borderId="115" xfId="0" applyNumberFormat="1" applyFont="1" applyFill="1" applyBorder="1" applyAlignment="1">
      <alignment horizontal="right" vertical="center"/>
    </xf>
    <xf numFmtId="41" fontId="32" fillId="0" borderId="116" xfId="0" applyNumberFormat="1" applyFont="1" applyFill="1" applyBorder="1" applyAlignment="1">
      <alignment horizontal="center" vertical="center" wrapText="1"/>
    </xf>
    <xf numFmtId="41" fontId="32" fillId="0" borderId="115" xfId="224" applyFont="1" applyFill="1" applyBorder="1" applyAlignment="1">
      <alignment horizontal="center" vertical="center" shrinkToFit="1"/>
    </xf>
    <xf numFmtId="41" fontId="32" fillId="0" borderId="116" xfId="0" quotePrefix="1" applyNumberFormat="1" applyFont="1" applyFill="1" applyBorder="1" applyAlignment="1">
      <alignment horizontal="center" vertical="center" wrapText="1"/>
    </xf>
    <xf numFmtId="41" fontId="30" fillId="0" borderId="145" xfId="0" applyNumberFormat="1" applyFont="1" applyFill="1" applyBorder="1" applyAlignment="1">
      <alignment horizontal="left" vertical="center"/>
    </xf>
    <xf numFmtId="0" fontId="35" fillId="24" borderId="160" xfId="0" applyFont="1" applyFill="1" applyBorder="1" applyAlignment="1">
      <alignment horizontal="center" vertical="center" shrinkToFit="1"/>
    </xf>
    <xf numFmtId="176" fontId="36" fillId="24" borderId="144" xfId="224" applyNumberFormat="1" applyFont="1" applyFill="1" applyBorder="1" applyAlignment="1">
      <alignment horizontal="right" vertical="center"/>
    </xf>
    <xf numFmtId="9" fontId="33" fillId="0" borderId="149" xfId="0" applyNumberFormat="1" applyFont="1" applyFill="1" applyBorder="1" applyAlignment="1">
      <alignment horizontal="center" vertical="center"/>
    </xf>
    <xf numFmtId="41" fontId="35" fillId="24" borderId="15" xfId="0" applyNumberFormat="1" applyFont="1" applyFill="1" applyBorder="1" applyAlignment="1">
      <alignment horizontal="center" vertical="center"/>
    </xf>
    <xf numFmtId="9" fontId="33" fillId="0" borderId="150" xfId="0" applyNumberFormat="1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4" fillId="24" borderId="135" xfId="0" applyFont="1" applyFill="1" applyBorder="1" applyAlignment="1">
      <alignment horizontal="center" vertical="center"/>
    </xf>
    <xf numFmtId="0" fontId="32" fillId="0" borderId="140" xfId="224" applyNumberFormat="1" applyFont="1" applyFill="1" applyBorder="1" applyAlignment="1">
      <alignment horizontal="left" vertical="center" shrinkToFit="1"/>
    </xf>
    <xf numFmtId="41" fontId="34" fillId="24" borderId="0" xfId="0" applyNumberFormat="1" applyFont="1" applyFill="1" applyAlignment="1">
      <alignment horizontal="center" vertical="center"/>
    </xf>
    <xf numFmtId="41" fontId="62" fillId="24" borderId="0" xfId="224" applyFont="1" applyFill="1" applyAlignment="1">
      <alignment horizontal="center" vertical="center"/>
    </xf>
    <xf numFmtId="41" fontId="64" fillId="24" borderId="0" xfId="224" applyFont="1" applyFill="1" applyBorder="1" applyAlignment="1"/>
    <xf numFmtId="41" fontId="64" fillId="25" borderId="0" xfId="224" applyFont="1" applyFill="1" applyAlignment="1"/>
    <xf numFmtId="41" fontId="63" fillId="0" borderId="0" xfId="224" applyFont="1" applyFill="1" applyAlignment="1"/>
    <xf numFmtId="41" fontId="64" fillId="0" borderId="0" xfId="224" applyFont="1" applyFill="1" applyAlignment="1"/>
    <xf numFmtId="41" fontId="62" fillId="0" borderId="0" xfId="224" applyFont="1" applyFill="1" applyAlignment="1">
      <alignment vertical="center"/>
    </xf>
    <xf numFmtId="41" fontId="64" fillId="0" borderId="0" xfId="224" applyFont="1" applyFill="1" applyBorder="1" applyAlignment="1"/>
    <xf numFmtId="41" fontId="62" fillId="24" borderId="0" xfId="224" applyFont="1" applyFill="1" applyBorder="1" applyAlignment="1"/>
    <xf numFmtId="41" fontId="32" fillId="0" borderId="138" xfId="0" applyNumberFormat="1" applyFont="1" applyFill="1" applyBorder="1" applyAlignment="1">
      <alignment horizontal="center" vertical="center"/>
    </xf>
    <xf numFmtId="0" fontId="32" fillId="0" borderId="138" xfId="0" applyFont="1" applyFill="1" applyBorder="1" applyAlignment="1">
      <alignment horizontal="center" vertical="center"/>
    </xf>
    <xf numFmtId="41" fontId="32" fillId="0" borderId="140" xfId="224" applyFont="1" applyFill="1" applyBorder="1" applyAlignment="1">
      <alignment horizontal="left" vertical="center" shrinkToFit="1"/>
    </xf>
    <xf numFmtId="0" fontId="32" fillId="0" borderId="138" xfId="0" applyNumberFormat="1" applyFont="1" applyFill="1" applyBorder="1" applyAlignment="1">
      <alignment horizontal="right" vertical="center"/>
    </xf>
    <xf numFmtId="41" fontId="32" fillId="0" borderId="139" xfId="224" applyFont="1" applyFill="1" applyBorder="1" applyAlignment="1">
      <alignment horizontal="right" vertical="center" shrinkToFit="1"/>
    </xf>
    <xf numFmtId="41" fontId="32" fillId="0" borderId="138" xfId="0" quotePrefix="1" applyNumberFormat="1" applyFont="1" applyFill="1" applyBorder="1" applyAlignment="1">
      <alignment horizontal="center" vertical="center"/>
    </xf>
    <xf numFmtId="41" fontId="32" fillId="0" borderId="138" xfId="0" applyNumberFormat="1" applyFont="1" applyFill="1" applyBorder="1" applyAlignment="1">
      <alignment horizontal="right" vertical="center" shrinkToFit="1"/>
    </xf>
    <xf numFmtId="178" fontId="32" fillId="0" borderId="138" xfId="0" applyNumberFormat="1" applyFont="1" applyFill="1" applyBorder="1" applyAlignment="1">
      <alignment horizontal="center" vertical="center"/>
    </xf>
    <xf numFmtId="0" fontId="32" fillId="0" borderId="138" xfId="0" quotePrefix="1" applyNumberFormat="1" applyFont="1" applyFill="1" applyBorder="1" applyAlignment="1">
      <alignment horizontal="right" vertical="center"/>
    </xf>
    <xf numFmtId="41" fontId="32" fillId="26" borderId="140" xfId="224" applyFont="1" applyFill="1" applyBorder="1" applyAlignment="1">
      <alignment horizontal="left" vertical="center" shrinkToFit="1"/>
    </xf>
    <xf numFmtId="41" fontId="32" fillId="26" borderId="138" xfId="0" applyNumberFormat="1" applyFont="1" applyFill="1" applyBorder="1" applyAlignment="1">
      <alignment horizontal="center" vertical="center"/>
    </xf>
    <xf numFmtId="0" fontId="32" fillId="26" borderId="138" xfId="0" applyNumberFormat="1" applyFont="1" applyFill="1" applyBorder="1" applyAlignment="1">
      <alignment horizontal="right" vertical="center"/>
    </xf>
    <xf numFmtId="0" fontId="32" fillId="26" borderId="138" xfId="0" applyFont="1" applyFill="1" applyBorder="1" applyAlignment="1">
      <alignment horizontal="center" vertical="center"/>
    </xf>
    <xf numFmtId="41" fontId="32" fillId="26" borderId="139" xfId="224" applyFont="1" applyFill="1" applyBorder="1" applyAlignment="1">
      <alignment horizontal="right" vertical="center" shrinkToFit="1"/>
    </xf>
    <xf numFmtId="41" fontId="32" fillId="26" borderId="138" xfId="0" applyNumberFormat="1" applyFont="1" applyFill="1" applyBorder="1" applyAlignment="1">
      <alignment horizontal="right" vertical="center"/>
    </xf>
    <xf numFmtId="41" fontId="32" fillId="26" borderId="139" xfId="0" applyNumberFormat="1" applyFont="1" applyFill="1" applyBorder="1" applyAlignment="1">
      <alignment horizontal="right" vertical="center" shrinkToFit="1"/>
    </xf>
    <xf numFmtId="41" fontId="32" fillId="0" borderId="138" xfId="0" applyNumberFormat="1" applyFont="1" applyFill="1" applyBorder="1" applyAlignment="1">
      <alignment horizontal="right" vertical="center"/>
    </xf>
    <xf numFmtId="41" fontId="32" fillId="0" borderId="139" xfId="0" applyNumberFormat="1" applyFont="1" applyFill="1" applyBorder="1" applyAlignment="1">
      <alignment horizontal="right" vertical="center" shrinkToFit="1"/>
    </xf>
    <xf numFmtId="0" fontId="30" fillId="0" borderId="0" xfId="0" applyFont="1" applyFill="1" applyBorder="1" applyAlignment="1">
      <alignment horizontal="left" vertical="center"/>
    </xf>
    <xf numFmtId="41" fontId="32" fillId="26" borderId="116" xfId="0" applyNumberFormat="1" applyFont="1" applyFill="1" applyBorder="1" applyAlignment="1">
      <alignment horizontal="right" vertical="center"/>
    </xf>
    <xf numFmtId="0" fontId="32" fillId="0" borderId="0" xfId="0" applyFont="1" applyFill="1" applyBorder="1" applyAlignment="1">
      <alignment horizontal="right" vertical="center"/>
    </xf>
    <xf numFmtId="0" fontId="32" fillId="0" borderId="138" xfId="0" applyFont="1" applyFill="1" applyBorder="1" applyAlignment="1">
      <alignment horizontal="right" vertical="center"/>
    </xf>
    <xf numFmtId="0" fontId="32" fillId="26" borderId="138" xfId="0" applyFont="1" applyFill="1" applyBorder="1" applyAlignment="1">
      <alignment horizontal="right" vertical="center"/>
    </xf>
    <xf numFmtId="0" fontId="30" fillId="0" borderId="0" xfId="0" applyFont="1" applyFill="1" applyAlignment="1">
      <alignment horizontal="left" vertical="center"/>
    </xf>
    <xf numFmtId="41" fontId="30" fillId="0" borderId="140" xfId="0" applyNumberFormat="1" applyFont="1" applyFill="1" applyBorder="1" applyAlignment="1">
      <alignment horizontal="left" vertical="center"/>
    </xf>
    <xf numFmtId="176" fontId="30" fillId="0" borderId="139" xfId="0" applyNumberFormat="1" applyFont="1" applyFill="1" applyBorder="1" applyAlignment="1">
      <alignment horizontal="right" vertical="center"/>
    </xf>
    <xf numFmtId="41" fontId="32" fillId="0" borderId="7" xfId="0" quotePrefix="1" applyNumberFormat="1" applyFont="1" applyFill="1" applyBorder="1" applyAlignment="1">
      <alignment horizontal="center" vertical="center"/>
    </xf>
    <xf numFmtId="0" fontId="32" fillId="0" borderId="7" xfId="0" applyNumberFormat="1" applyFont="1" applyFill="1" applyBorder="1" applyAlignment="1">
      <alignment horizontal="right" vertical="center"/>
    </xf>
    <xf numFmtId="41" fontId="32" fillId="0" borderId="7" xfId="0" applyNumberFormat="1" applyFont="1" applyFill="1" applyBorder="1" applyAlignment="1">
      <alignment horizontal="center" vertical="center"/>
    </xf>
    <xf numFmtId="41" fontId="32" fillId="0" borderId="139" xfId="224" applyFont="1" applyFill="1" applyBorder="1" applyAlignment="1">
      <alignment horizontal="center" vertical="center"/>
    </xf>
    <xf numFmtId="41" fontId="32" fillId="0" borderId="140" xfId="224" applyNumberFormat="1" applyFont="1" applyFill="1" applyBorder="1" applyAlignment="1">
      <alignment vertical="center" shrinkToFit="1"/>
    </xf>
    <xf numFmtId="41" fontId="32" fillId="0" borderId="140" xfId="224" applyFont="1" applyFill="1" applyBorder="1" applyAlignment="1">
      <alignment horizontal="left" vertical="center"/>
    </xf>
    <xf numFmtId="41" fontId="32" fillId="0" borderId="138" xfId="686" applyFont="1" applyFill="1" applyBorder="1" applyAlignment="1">
      <alignment horizontal="center" vertical="center"/>
    </xf>
    <xf numFmtId="41" fontId="32" fillId="0" borderId="139" xfId="224" applyFont="1" applyFill="1" applyBorder="1" applyAlignment="1">
      <alignment horizontal="right" vertical="center"/>
    </xf>
    <xf numFmtId="41" fontId="32" fillId="0" borderId="139" xfId="224" applyNumberFormat="1" applyFont="1" applyFill="1" applyBorder="1" applyAlignment="1">
      <alignment horizontal="right" vertical="center" shrinkToFit="1"/>
    </xf>
    <xf numFmtId="0" fontId="32" fillId="0" borderId="140" xfId="224" applyNumberFormat="1" applyFont="1" applyFill="1" applyBorder="1" applyAlignment="1">
      <alignment vertical="center" shrinkToFit="1"/>
    </xf>
    <xf numFmtId="41" fontId="32" fillId="0" borderId="139" xfId="224" applyFont="1" applyFill="1" applyBorder="1" applyAlignment="1">
      <alignment vertical="center" shrinkToFit="1"/>
    </xf>
    <xf numFmtId="41" fontId="32" fillId="0" borderId="7" xfId="0" applyNumberFormat="1" applyFont="1" applyFill="1" applyBorder="1" applyAlignment="1">
      <alignment horizontal="right" vertical="center"/>
    </xf>
    <xf numFmtId="41" fontId="32" fillId="0" borderId="0" xfId="0" quotePrefix="1" applyNumberFormat="1" applyFont="1" applyFill="1" applyBorder="1" applyAlignment="1">
      <alignment horizontal="center" vertical="center"/>
    </xf>
    <xf numFmtId="41" fontId="32" fillId="0" borderId="141" xfId="0" applyNumberFormat="1" applyFont="1" applyFill="1" applyBorder="1" applyAlignment="1">
      <alignment horizontal="center" vertical="center"/>
    </xf>
    <xf numFmtId="0" fontId="32" fillId="0" borderId="141" xfId="0" applyNumberFormat="1" applyFont="1" applyFill="1" applyBorder="1" applyAlignment="1">
      <alignment horizontal="right" vertical="center"/>
    </xf>
    <xf numFmtId="41" fontId="32" fillId="0" borderId="141" xfId="0" applyNumberFormat="1" applyFont="1" applyFill="1" applyBorder="1" applyAlignment="1">
      <alignment horizontal="right" vertical="center"/>
    </xf>
    <xf numFmtId="41" fontId="32" fillId="0" borderId="7" xfId="0" applyNumberFormat="1" applyFont="1" applyFill="1" applyBorder="1" applyAlignment="1">
      <alignment horizontal="right" vertical="center" shrinkToFit="1"/>
    </xf>
    <xf numFmtId="41" fontId="32" fillId="0" borderId="7" xfId="0" quotePrefix="1" applyNumberFormat="1" applyFont="1" applyFill="1" applyBorder="1" applyAlignment="1">
      <alignment horizontal="center" vertical="center" wrapText="1"/>
    </xf>
    <xf numFmtId="0" fontId="68" fillId="24" borderId="0" xfId="0" applyNumberFormat="1" applyFont="1" applyFill="1" applyBorder="1" applyAlignment="1">
      <alignment horizontal="center" vertical="center"/>
    </xf>
    <xf numFmtId="0" fontId="30" fillId="26" borderId="9" xfId="0" applyNumberFormat="1" applyFont="1" applyFill="1" applyBorder="1" applyAlignment="1">
      <alignment horizontal="center" vertical="center" shrinkToFit="1"/>
    </xf>
    <xf numFmtId="0" fontId="30" fillId="26" borderId="117" xfId="0" applyNumberFormat="1" applyFont="1" applyFill="1" applyBorder="1" applyAlignment="1">
      <alignment horizontal="center" vertical="center" shrinkToFit="1"/>
    </xf>
    <xf numFmtId="0" fontId="30" fillId="26" borderId="140" xfId="0" applyNumberFormat="1" applyFont="1" applyFill="1" applyBorder="1" applyAlignment="1">
      <alignment horizontal="center" vertical="center" shrinkToFit="1"/>
    </xf>
    <xf numFmtId="0" fontId="68" fillId="24" borderId="0" xfId="0" applyNumberFormat="1" applyFont="1" applyFill="1" applyAlignment="1">
      <alignment horizontal="center" vertical="center"/>
    </xf>
    <xf numFmtId="0" fontId="30" fillId="24" borderId="0" xfId="0" applyNumberFormat="1" applyFont="1" applyFill="1" applyBorder="1" applyAlignment="1">
      <alignment horizontal="center" vertical="center"/>
    </xf>
    <xf numFmtId="0" fontId="35" fillId="25" borderId="124" xfId="0" applyNumberFormat="1" applyFont="1" applyFill="1" applyBorder="1" applyAlignment="1">
      <alignment horizontal="center" vertical="center"/>
    </xf>
    <xf numFmtId="0" fontId="35" fillId="25" borderId="117" xfId="0" applyNumberFormat="1" applyFont="1" applyFill="1" applyBorder="1" applyAlignment="1">
      <alignment horizontal="center" vertical="center"/>
    </xf>
    <xf numFmtId="0" fontId="35" fillId="25" borderId="142" xfId="0" applyNumberFormat="1" applyFont="1" applyFill="1" applyBorder="1" applyAlignment="1">
      <alignment horizontal="center" vertical="center"/>
    </xf>
    <xf numFmtId="0" fontId="30" fillId="0" borderId="142" xfId="0" applyNumberFormat="1" applyFont="1" applyFill="1" applyBorder="1" applyAlignment="1">
      <alignment horizontal="center" vertical="center" shrinkToFit="1"/>
    </xf>
    <xf numFmtId="0" fontId="30" fillId="0" borderId="119" xfId="0" applyNumberFormat="1" applyFont="1" applyFill="1" applyBorder="1" applyAlignment="1">
      <alignment horizontal="center" vertical="center" shrinkToFit="1"/>
    </xf>
    <xf numFmtId="0" fontId="30" fillId="0" borderId="140" xfId="0" applyNumberFormat="1" applyFont="1" applyFill="1" applyBorder="1" applyAlignment="1">
      <alignment horizontal="center" vertical="center" shrinkToFit="1"/>
    </xf>
    <xf numFmtId="0" fontId="30" fillId="0" borderId="127" xfId="0" applyNumberFormat="1" applyFont="1" applyFill="1" applyBorder="1" applyAlignment="1">
      <alignment horizontal="center" vertical="center" shrinkToFit="1"/>
    </xf>
    <xf numFmtId="0" fontId="30" fillId="0" borderId="118" xfId="0" applyNumberFormat="1" applyFont="1" applyFill="1" applyBorder="1" applyAlignment="1">
      <alignment horizontal="center" vertical="center" shrinkToFit="1"/>
    </xf>
    <xf numFmtId="0" fontId="30" fillId="0" borderId="128" xfId="0" applyNumberFormat="1" applyFont="1" applyFill="1" applyBorder="1" applyAlignment="1">
      <alignment horizontal="center" vertical="center" shrinkToFit="1"/>
    </xf>
    <xf numFmtId="0" fontId="30" fillId="0" borderId="140" xfId="0" applyNumberFormat="1" applyFont="1" applyFill="1" applyBorder="1" applyAlignment="1">
      <alignment horizontal="center" vertical="center" wrapText="1" shrinkToFit="1"/>
    </xf>
    <xf numFmtId="0" fontId="30" fillId="26" borderId="119" xfId="0" applyNumberFormat="1" applyFont="1" applyFill="1" applyBorder="1" applyAlignment="1">
      <alignment horizontal="center" vertical="center" shrinkToFit="1"/>
    </xf>
    <xf numFmtId="0" fontId="30" fillId="0" borderId="119" xfId="0" applyNumberFormat="1" applyFont="1" applyFill="1" applyBorder="1" applyAlignment="1">
      <alignment horizontal="center" vertical="center" wrapText="1" shrinkToFit="1"/>
    </xf>
    <xf numFmtId="0" fontId="30" fillId="0" borderId="132" xfId="0" applyNumberFormat="1" applyFont="1" applyFill="1" applyBorder="1" applyAlignment="1">
      <alignment horizontal="center" vertical="center" shrinkToFit="1"/>
    </xf>
    <xf numFmtId="0" fontId="30" fillId="0" borderId="114" xfId="0" applyNumberFormat="1" applyFont="1" applyFill="1" applyBorder="1" applyAlignment="1">
      <alignment horizontal="center" vertical="center" shrinkToFit="1"/>
    </xf>
    <xf numFmtId="0" fontId="64" fillId="0" borderId="0" xfId="0" applyNumberFormat="1" applyFont="1" applyFill="1" applyBorder="1" applyAlignment="1">
      <alignment horizontal="center" vertical="center"/>
    </xf>
    <xf numFmtId="0" fontId="64" fillId="24" borderId="0" xfId="0" applyNumberFormat="1" applyFont="1" applyFill="1" applyBorder="1" applyAlignment="1">
      <alignment horizontal="center" vertical="center"/>
    </xf>
    <xf numFmtId="41" fontId="32" fillId="24" borderId="0" xfId="224" applyFont="1" applyFill="1" applyAlignment="1">
      <alignment horizontal="center" vertical="center"/>
    </xf>
    <xf numFmtId="41" fontId="32" fillId="0" borderId="0" xfId="224" applyFont="1" applyFill="1" applyBorder="1" applyAlignment="1">
      <alignment horizontal="center" vertical="center" shrinkToFit="1"/>
    </xf>
    <xf numFmtId="41" fontId="32" fillId="26" borderId="131" xfId="224" applyFont="1" applyFill="1" applyBorder="1" applyAlignment="1">
      <alignment horizontal="center" vertical="center"/>
    </xf>
    <xf numFmtId="41" fontId="32" fillId="26" borderId="135" xfId="224" applyFont="1" applyFill="1" applyBorder="1" applyAlignment="1">
      <alignment horizontal="center" vertical="center"/>
    </xf>
    <xf numFmtId="41" fontId="31" fillId="0" borderId="130" xfId="224" applyFont="1" applyFill="1" applyBorder="1" applyAlignment="1">
      <alignment horizontal="center" vertical="center"/>
    </xf>
    <xf numFmtId="41" fontId="32" fillId="26" borderId="130" xfId="224" applyFont="1" applyFill="1" applyBorder="1" applyAlignment="1">
      <alignment horizontal="center" vertical="center" shrinkToFit="1"/>
    </xf>
    <xf numFmtId="41" fontId="32" fillId="0" borderId="0" xfId="224" applyFont="1" applyFill="1" applyBorder="1" applyAlignment="1">
      <alignment horizontal="center" vertical="center"/>
    </xf>
    <xf numFmtId="41" fontId="32" fillId="24" borderId="0" xfId="224" applyFont="1" applyFill="1" applyBorder="1" applyAlignment="1">
      <alignment horizontal="center" vertical="center"/>
    </xf>
    <xf numFmtId="41" fontId="32" fillId="0" borderId="142" xfId="224" applyNumberFormat="1" applyFont="1" applyFill="1" applyBorder="1" applyAlignment="1">
      <alignment vertical="center" shrinkToFit="1"/>
    </xf>
    <xf numFmtId="41" fontId="32" fillId="0" borderId="141" xfId="0" applyNumberFormat="1" applyFont="1" applyFill="1" applyBorder="1" applyAlignment="1">
      <alignment horizontal="right" vertical="center" shrinkToFit="1"/>
    </xf>
    <xf numFmtId="41" fontId="32" fillId="0" borderId="141" xfId="0" applyNumberFormat="1" applyFont="1" applyFill="1" applyBorder="1" applyAlignment="1">
      <alignment horizontal="center" vertical="center" wrapText="1"/>
    </xf>
    <xf numFmtId="41" fontId="32" fillId="0" borderId="0" xfId="0" applyNumberFormat="1" applyFont="1" applyFill="1" applyBorder="1" applyAlignment="1">
      <alignment vertical="center" shrinkToFit="1"/>
    </xf>
    <xf numFmtId="41" fontId="32" fillId="0" borderId="144" xfId="224" applyFont="1" applyFill="1" applyBorder="1" applyAlignment="1">
      <alignment horizontal="center" vertical="center" shrinkToFit="1"/>
    </xf>
    <xf numFmtId="41" fontId="32" fillId="0" borderId="116" xfId="0" applyNumberFormat="1" applyFont="1" applyFill="1" applyBorder="1" applyAlignment="1">
      <alignment vertical="center" shrinkToFit="1"/>
    </xf>
    <xf numFmtId="41" fontId="68" fillId="0" borderId="142" xfId="0" applyNumberFormat="1" applyFont="1" applyFill="1" applyBorder="1" applyAlignment="1">
      <alignment horizontal="left" vertical="center"/>
    </xf>
    <xf numFmtId="41" fontId="34" fillId="26" borderId="140" xfId="0" applyNumberFormat="1" applyFont="1" applyFill="1" applyBorder="1" applyAlignment="1">
      <alignment horizontal="center" vertical="center"/>
    </xf>
    <xf numFmtId="41" fontId="30" fillId="26" borderId="140" xfId="0" applyNumberFormat="1" applyFont="1" applyFill="1" applyBorder="1" applyAlignment="1">
      <alignment horizontal="center" vertical="center"/>
    </xf>
    <xf numFmtId="0" fontId="30" fillId="0" borderId="124" xfId="0" applyNumberFormat="1" applyFont="1" applyFill="1" applyBorder="1" applyAlignment="1">
      <alignment horizontal="center" vertical="center" shrinkToFit="1"/>
    </xf>
    <xf numFmtId="41" fontId="32" fillId="0" borderId="0" xfId="0" applyNumberFormat="1" applyFont="1" applyFill="1" applyBorder="1" applyAlignment="1">
      <alignment horizontal="left" vertical="center"/>
    </xf>
    <xf numFmtId="0" fontId="29" fillId="0" borderId="0" xfId="0" applyNumberFormat="1" applyFont="1" applyFill="1" applyAlignment="1">
      <alignment horizontal="center" vertical="center"/>
    </xf>
    <xf numFmtId="0" fontId="30" fillId="0" borderId="0" xfId="0" applyNumberFormat="1" applyFont="1" applyFill="1" applyBorder="1" applyAlignment="1">
      <alignment horizontal="center" vertical="center"/>
    </xf>
    <xf numFmtId="0" fontId="32" fillId="25" borderId="0" xfId="0" applyNumberFormat="1" applyFont="1" applyFill="1" applyBorder="1" applyAlignment="1">
      <alignment horizontal="center" vertical="center"/>
    </xf>
    <xf numFmtId="0" fontId="30" fillId="25" borderId="0" xfId="0" applyNumberFormat="1" applyFont="1" applyFill="1" applyBorder="1" applyAlignment="1">
      <alignment horizontal="center" vertical="center"/>
    </xf>
    <xf numFmtId="0" fontId="32" fillId="0" borderId="7" xfId="0" quotePrefix="1" applyNumberFormat="1" applyFont="1" applyFill="1" applyBorder="1" applyAlignment="1">
      <alignment horizontal="right" vertical="center"/>
    </xf>
    <xf numFmtId="41" fontId="32" fillId="0" borderId="138" xfId="224" applyFont="1" applyFill="1" applyBorder="1" applyAlignment="1">
      <alignment horizontal="center" vertical="center"/>
    </xf>
    <xf numFmtId="0" fontId="31" fillId="0" borderId="119" xfId="0" applyFont="1" applyFill="1" applyBorder="1" applyAlignment="1">
      <alignment horizontal="center" vertical="center" shrinkToFit="1"/>
    </xf>
    <xf numFmtId="0" fontId="31" fillId="0" borderId="119" xfId="0" applyNumberFormat="1" applyFont="1" applyFill="1" applyBorder="1" applyAlignment="1">
      <alignment horizontal="center" vertical="center" shrinkToFit="1"/>
    </xf>
    <xf numFmtId="0" fontId="31" fillId="0" borderId="117" xfId="0" applyNumberFormat="1" applyFont="1" applyFill="1" applyBorder="1" applyAlignment="1">
      <alignment horizontal="center" vertical="center" shrinkToFit="1"/>
    </xf>
    <xf numFmtId="41" fontId="31" fillId="25" borderId="117" xfId="224" applyFont="1" applyFill="1" applyBorder="1" applyAlignment="1">
      <alignment vertical="center" shrinkToFit="1"/>
    </xf>
    <xf numFmtId="41" fontId="31" fillId="0" borderId="146" xfId="0" applyNumberFormat="1" applyFont="1" applyFill="1" applyBorder="1" applyAlignment="1">
      <alignment horizontal="center" vertical="center"/>
    </xf>
    <xf numFmtId="176" fontId="31" fillId="25" borderId="115" xfId="0" applyNumberFormat="1" applyFont="1" applyFill="1" applyBorder="1" applyAlignment="1">
      <alignment vertical="center"/>
    </xf>
    <xf numFmtId="9" fontId="31" fillId="25" borderId="119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left" vertical="center"/>
    </xf>
    <xf numFmtId="0" fontId="31" fillId="0" borderId="0" xfId="0" applyFont="1" applyFill="1" applyAlignment="1">
      <alignment horizontal="center" vertical="center"/>
    </xf>
    <xf numFmtId="0" fontId="32" fillId="26" borderId="119" xfId="0" applyFont="1" applyFill="1" applyBorder="1" applyAlignment="1">
      <alignment horizontal="center" vertical="center" shrinkToFit="1"/>
    </xf>
    <xf numFmtId="0" fontId="32" fillId="26" borderId="119" xfId="0" applyNumberFormat="1" applyFont="1" applyFill="1" applyBorder="1" applyAlignment="1">
      <alignment horizontal="center" vertical="center" shrinkToFit="1"/>
    </xf>
    <xf numFmtId="0" fontId="32" fillId="26" borderId="117" xfId="0" applyNumberFormat="1" applyFont="1" applyFill="1" applyBorder="1" applyAlignment="1">
      <alignment horizontal="center" vertical="center" shrinkToFit="1"/>
    </xf>
    <xf numFmtId="41" fontId="32" fillId="26" borderId="117" xfId="224" applyFont="1" applyFill="1" applyBorder="1" applyAlignment="1">
      <alignment vertical="center" shrinkToFit="1"/>
    </xf>
    <xf numFmtId="41" fontId="32" fillId="26" borderId="146" xfId="0" applyNumberFormat="1" applyFont="1" applyFill="1" applyBorder="1" applyAlignment="1">
      <alignment horizontal="center" vertical="center"/>
    </xf>
    <xf numFmtId="176" fontId="32" fillId="26" borderId="115" xfId="0" applyNumberFormat="1" applyFont="1" applyFill="1" applyBorder="1" applyAlignment="1">
      <alignment vertical="center"/>
    </xf>
    <xf numFmtId="9" fontId="32" fillId="26" borderId="119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left" vertical="center"/>
    </xf>
    <xf numFmtId="0" fontId="32" fillId="0" borderId="118" xfId="0" applyFont="1" applyFill="1" applyBorder="1" applyAlignment="1">
      <alignment horizontal="center" vertical="center" shrinkToFit="1"/>
    </xf>
    <xf numFmtId="0" fontId="32" fillId="0" borderId="119" xfId="0" applyNumberFormat="1" applyFont="1" applyFill="1" applyBorder="1" applyAlignment="1">
      <alignment horizontal="center" vertical="center" shrinkToFit="1"/>
    </xf>
    <xf numFmtId="0" fontId="32" fillId="0" borderId="142" xfId="0" applyNumberFormat="1" applyFont="1" applyFill="1" applyBorder="1" applyAlignment="1">
      <alignment horizontal="center" vertical="center" shrinkToFit="1"/>
    </xf>
    <xf numFmtId="41" fontId="32" fillId="25" borderId="142" xfId="224" applyFont="1" applyFill="1" applyBorder="1" applyAlignment="1">
      <alignment vertical="center" shrinkToFit="1"/>
    </xf>
    <xf numFmtId="41" fontId="32" fillId="0" borderId="148" xfId="0" applyNumberFormat="1" applyFont="1" applyFill="1" applyBorder="1" applyAlignment="1">
      <alignment horizontal="center" vertical="center"/>
    </xf>
    <xf numFmtId="176" fontId="32" fillId="25" borderId="144" xfId="0" applyNumberFormat="1" applyFont="1" applyFill="1" applyBorder="1" applyAlignment="1">
      <alignment vertical="center"/>
    </xf>
    <xf numFmtId="9" fontId="32" fillId="25" borderId="118" xfId="0" applyNumberFormat="1" applyFont="1" applyFill="1" applyBorder="1" applyAlignment="1">
      <alignment horizontal="center" vertical="center"/>
    </xf>
    <xf numFmtId="3" fontId="32" fillId="0" borderId="0" xfId="0" applyNumberFormat="1" applyFont="1" applyFill="1" applyBorder="1" applyAlignment="1">
      <alignment horizontal="center" vertical="center"/>
    </xf>
    <xf numFmtId="0" fontId="32" fillId="0" borderId="128" xfId="0" applyFont="1" applyFill="1" applyBorder="1" applyAlignment="1">
      <alignment horizontal="center" vertical="center" shrinkToFit="1"/>
    </xf>
    <xf numFmtId="0" fontId="32" fillId="0" borderId="118" xfId="0" applyNumberFormat="1" applyFont="1" applyFill="1" applyBorder="1" applyAlignment="1">
      <alignment horizontal="center" vertical="center" shrinkToFit="1"/>
    </xf>
    <xf numFmtId="0" fontId="32" fillId="0" borderId="117" xfId="0" applyNumberFormat="1" applyFont="1" applyFill="1" applyBorder="1" applyAlignment="1">
      <alignment horizontal="center" vertical="center" shrinkToFit="1"/>
    </xf>
    <xf numFmtId="41" fontId="32" fillId="25" borderId="117" xfId="224" applyFont="1" applyFill="1" applyBorder="1" applyAlignment="1">
      <alignment vertical="center" shrinkToFit="1"/>
    </xf>
    <xf numFmtId="41" fontId="32" fillId="0" borderId="146" xfId="0" applyNumberFormat="1" applyFont="1" applyFill="1" applyBorder="1" applyAlignment="1">
      <alignment horizontal="left" vertical="center"/>
    </xf>
    <xf numFmtId="176" fontId="32" fillId="25" borderId="115" xfId="0" applyNumberFormat="1" applyFont="1" applyFill="1" applyBorder="1" applyAlignment="1">
      <alignment vertical="center"/>
    </xf>
    <xf numFmtId="9" fontId="32" fillId="25" borderId="119" xfId="0" applyNumberFormat="1" applyFont="1" applyFill="1" applyBorder="1" applyAlignment="1">
      <alignment horizontal="center" vertical="center"/>
    </xf>
    <xf numFmtId="0" fontId="32" fillId="0" borderId="128" xfId="0" applyNumberFormat="1" applyFont="1" applyFill="1" applyBorder="1" applyAlignment="1">
      <alignment horizontal="center" vertical="center" shrinkToFit="1"/>
    </xf>
    <xf numFmtId="41" fontId="32" fillId="25" borderId="132" xfId="224" applyFont="1" applyFill="1" applyBorder="1" applyAlignment="1">
      <alignment vertical="center" shrinkToFit="1"/>
    </xf>
    <xf numFmtId="41" fontId="32" fillId="25" borderId="127" xfId="224" applyFont="1" applyFill="1" applyBorder="1" applyAlignment="1">
      <alignment vertical="center" shrinkToFit="1"/>
    </xf>
    <xf numFmtId="41" fontId="32" fillId="0" borderId="136" xfId="0" applyNumberFormat="1" applyFont="1" applyFill="1" applyBorder="1" applyAlignment="1">
      <alignment horizontal="center" vertical="center"/>
    </xf>
    <xf numFmtId="41" fontId="32" fillId="0" borderId="146" xfId="0" applyNumberFormat="1" applyFont="1" applyFill="1" applyBorder="1" applyAlignment="1">
      <alignment horizontal="center" vertical="center"/>
    </xf>
    <xf numFmtId="41" fontId="32" fillId="0" borderId="146" xfId="0" applyNumberFormat="1" applyFont="1" applyFill="1" applyBorder="1" applyAlignment="1">
      <alignment horizontal="left" vertical="center" wrapText="1"/>
    </xf>
    <xf numFmtId="0" fontId="32" fillId="0" borderId="140" xfId="0" applyNumberFormat="1" applyFont="1" applyFill="1" applyBorder="1" applyAlignment="1">
      <alignment horizontal="center" vertical="center" shrinkToFit="1"/>
    </xf>
    <xf numFmtId="0" fontId="32" fillId="26" borderId="142" xfId="0" applyNumberFormat="1" applyFont="1" applyFill="1" applyBorder="1" applyAlignment="1">
      <alignment horizontal="center" vertical="center" shrinkToFit="1"/>
    </xf>
    <xf numFmtId="0" fontId="32" fillId="0" borderId="128" xfId="0" applyFont="1" applyFill="1" applyBorder="1" applyAlignment="1">
      <alignment vertical="center" shrinkToFit="1"/>
    </xf>
    <xf numFmtId="0" fontId="32" fillId="0" borderId="140" xfId="224" applyNumberFormat="1" applyFont="1" applyFill="1" applyBorder="1" applyAlignment="1">
      <alignment horizontal="left" vertical="center"/>
    </xf>
    <xf numFmtId="0" fontId="32" fillId="0" borderId="0" xfId="0" applyNumberFormat="1" applyFont="1" applyFill="1" applyBorder="1" applyAlignment="1">
      <alignment horizontal="center" vertical="center"/>
    </xf>
    <xf numFmtId="0" fontId="32" fillId="26" borderId="117" xfId="224" applyNumberFormat="1" applyFont="1" applyFill="1" applyBorder="1" applyAlignment="1">
      <alignment horizontal="center" vertical="center" shrinkToFit="1"/>
    </xf>
    <xf numFmtId="0" fontId="32" fillId="0" borderId="132" xfId="224" applyNumberFormat="1" applyFont="1" applyFill="1" applyBorder="1" applyAlignment="1">
      <alignment horizontal="center" vertical="center" shrinkToFit="1"/>
    </xf>
    <xf numFmtId="0" fontId="32" fillId="0" borderId="114" xfId="0" applyFont="1" applyFill="1" applyBorder="1" applyAlignment="1">
      <alignment horizontal="center" vertical="center" shrinkToFit="1"/>
    </xf>
    <xf numFmtId="0" fontId="32" fillId="0" borderId="117" xfId="224" applyNumberFormat="1" applyFont="1" applyFill="1" applyBorder="1" applyAlignment="1">
      <alignment horizontal="center" vertical="center" shrinkToFit="1"/>
    </xf>
    <xf numFmtId="0" fontId="32" fillId="0" borderId="114" xfId="0" applyFont="1" applyFill="1" applyBorder="1" applyAlignment="1">
      <alignment horizontal="center" vertical="center"/>
    </xf>
    <xf numFmtId="0" fontId="32" fillId="0" borderId="114" xfId="0" applyNumberFormat="1" applyFont="1" applyFill="1" applyBorder="1" applyAlignment="1">
      <alignment horizontal="center" vertical="center"/>
    </xf>
    <xf numFmtId="0" fontId="32" fillId="0" borderId="117" xfId="224" applyNumberFormat="1" applyFont="1" applyFill="1" applyBorder="1" applyAlignment="1">
      <alignment horizontal="center" vertical="center"/>
    </xf>
    <xf numFmtId="41" fontId="32" fillId="0" borderId="117" xfId="224" applyFont="1" applyFill="1" applyBorder="1" applyAlignment="1">
      <alignment vertical="center" shrinkToFit="1"/>
    </xf>
    <xf numFmtId="0" fontId="32" fillId="0" borderId="0" xfId="0" applyFont="1" applyFill="1" applyBorder="1" applyAlignment="1">
      <alignment vertical="center"/>
    </xf>
    <xf numFmtId="41" fontId="32" fillId="25" borderId="0" xfId="0" applyNumberFormat="1" applyFont="1" applyFill="1" applyBorder="1" applyAlignment="1">
      <alignment horizontal="left" vertical="center" shrinkToFit="1"/>
    </xf>
    <xf numFmtId="41" fontId="32" fillId="25" borderId="0" xfId="0" applyNumberFormat="1" applyFont="1" applyFill="1" applyBorder="1" applyAlignment="1">
      <alignment horizontal="center" vertical="center"/>
    </xf>
    <xf numFmtId="176" fontId="32" fillId="25" borderId="0" xfId="0" applyNumberFormat="1" applyFont="1" applyFill="1" applyBorder="1" applyAlignment="1">
      <alignment vertical="center"/>
    </xf>
    <xf numFmtId="9" fontId="32" fillId="25" borderId="0" xfId="0" applyNumberFormat="1" applyFont="1" applyFill="1" applyBorder="1" applyAlignment="1">
      <alignment horizontal="center" vertical="center"/>
    </xf>
    <xf numFmtId="0" fontId="34" fillId="0" borderId="16" xfId="0" applyNumberFormat="1" applyFont="1" applyFill="1" applyBorder="1" applyAlignment="1">
      <alignment horizontal="left" vertical="center" indent="1"/>
    </xf>
    <xf numFmtId="0" fontId="34" fillId="0" borderId="14" xfId="0" applyNumberFormat="1" applyFont="1" applyFill="1" applyBorder="1" applyAlignment="1">
      <alignment horizontal="left" vertical="center" indent="1"/>
    </xf>
    <xf numFmtId="0" fontId="34" fillId="0" borderId="16" xfId="224" applyNumberFormat="1" applyFont="1" applyFill="1" applyBorder="1" applyAlignment="1">
      <alignment horizontal="left" vertical="center" indent="1"/>
    </xf>
    <xf numFmtId="0" fontId="34" fillId="0" borderId="165" xfId="0" applyNumberFormat="1" applyFont="1" applyFill="1" applyBorder="1" applyAlignment="1">
      <alignment horizontal="left" vertical="center" indent="1"/>
    </xf>
    <xf numFmtId="0" fontId="34" fillId="26" borderId="167" xfId="0" applyNumberFormat="1" applyFont="1" applyFill="1" applyBorder="1" applyAlignment="1">
      <alignment vertical="center"/>
    </xf>
    <xf numFmtId="0" fontId="34" fillId="0" borderId="14" xfId="224" applyNumberFormat="1" applyFont="1" applyFill="1" applyBorder="1" applyAlignment="1">
      <alignment horizontal="left" vertical="center" indent="1"/>
    </xf>
    <xf numFmtId="0" fontId="34" fillId="26" borderId="126" xfId="0" applyFont="1" applyFill="1" applyBorder="1" applyAlignment="1">
      <alignment horizontal="center" vertical="center" wrapText="1"/>
    </xf>
    <xf numFmtId="176" fontId="36" fillId="24" borderId="140" xfId="224" applyNumberFormat="1" applyFont="1" applyFill="1" applyBorder="1" applyAlignment="1">
      <alignment horizontal="right" vertical="center"/>
    </xf>
    <xf numFmtId="176" fontId="36" fillId="24" borderId="138" xfId="224" applyNumberFormat="1" applyFont="1" applyFill="1" applyBorder="1" applyAlignment="1">
      <alignment horizontal="right" vertical="center" shrinkToFit="1"/>
    </xf>
    <xf numFmtId="41" fontId="36" fillId="24" borderId="140" xfId="224" applyFont="1" applyFill="1" applyBorder="1" applyAlignment="1">
      <alignment horizontal="center" vertical="center" shrinkToFit="1"/>
    </xf>
    <xf numFmtId="0" fontId="34" fillId="24" borderId="127" xfId="0" applyFont="1" applyFill="1" applyBorder="1" applyAlignment="1">
      <alignment horizontal="center" vertical="center"/>
    </xf>
    <xf numFmtId="41" fontId="34" fillId="0" borderId="127" xfId="0" applyNumberFormat="1" applyFont="1" applyFill="1" applyBorder="1" applyAlignment="1">
      <alignment horizontal="center" vertical="center"/>
    </xf>
    <xf numFmtId="0" fontId="34" fillId="26" borderId="169" xfId="0" applyFont="1" applyFill="1" applyBorder="1" applyAlignment="1">
      <alignment horizontal="center" vertical="center" shrinkToFit="1"/>
    </xf>
    <xf numFmtId="0" fontId="34" fillId="26" borderId="170" xfId="0" applyFont="1" applyFill="1" applyBorder="1" applyAlignment="1">
      <alignment horizontal="center" vertical="center" shrinkToFit="1"/>
    </xf>
    <xf numFmtId="41" fontId="36" fillId="24" borderId="171" xfId="224" applyFont="1" applyFill="1" applyBorder="1" applyAlignment="1">
      <alignment horizontal="center" vertical="center" shrinkToFit="1"/>
    </xf>
    <xf numFmtId="0" fontId="34" fillId="24" borderId="173" xfId="0" applyFont="1" applyFill="1" applyBorder="1" applyAlignment="1">
      <alignment horizontal="center" vertical="center"/>
    </xf>
    <xf numFmtId="176" fontId="36" fillId="24" borderId="171" xfId="224" applyNumberFormat="1" applyFont="1" applyFill="1" applyBorder="1" applyAlignment="1">
      <alignment horizontal="right" vertical="center" shrinkToFit="1"/>
    </xf>
    <xf numFmtId="41" fontId="34" fillId="0" borderId="173" xfId="0" applyNumberFormat="1" applyFont="1" applyFill="1" applyBorder="1" applyAlignment="1">
      <alignment horizontal="center" vertical="center"/>
    </xf>
    <xf numFmtId="0" fontId="30" fillId="0" borderId="126" xfId="0" applyNumberFormat="1" applyFont="1" applyFill="1" applyBorder="1" applyAlignment="1">
      <alignment horizontal="center" vertical="center" shrinkToFit="1"/>
    </xf>
    <xf numFmtId="0" fontId="32" fillId="0" borderId="132" xfId="686" applyNumberFormat="1" applyFont="1" applyFill="1" applyBorder="1" applyAlignment="1">
      <alignment horizontal="left" vertical="center"/>
    </xf>
    <xf numFmtId="41" fontId="32" fillId="0" borderId="134" xfId="686" applyFont="1" applyFill="1" applyBorder="1" applyAlignment="1">
      <alignment horizontal="right" vertical="center"/>
    </xf>
    <xf numFmtId="41" fontId="32" fillId="0" borderId="134" xfId="686" quotePrefix="1" applyFont="1" applyFill="1" applyBorder="1" applyAlignment="1">
      <alignment vertical="center"/>
    </xf>
    <xf numFmtId="0" fontId="32" fillId="0" borderId="134" xfId="686" applyNumberFormat="1" applyFont="1" applyFill="1" applyBorder="1" applyAlignment="1">
      <alignment horizontal="center" vertical="center"/>
    </xf>
    <xf numFmtId="41" fontId="32" fillId="0" borderId="134" xfId="686" applyFont="1" applyFill="1" applyBorder="1" applyAlignment="1">
      <alignment vertical="center"/>
    </xf>
    <xf numFmtId="41" fontId="32" fillId="0" borderId="134" xfId="686" applyFont="1" applyFill="1" applyBorder="1" applyAlignment="1">
      <alignment horizontal="center" vertical="center" shrinkToFit="1"/>
    </xf>
    <xf numFmtId="176" fontId="32" fillId="0" borderId="134" xfId="686" quotePrefix="1" applyNumberFormat="1" applyFont="1" applyFill="1" applyBorder="1" applyAlignment="1">
      <alignment horizontal="center" vertical="center"/>
    </xf>
    <xf numFmtId="41" fontId="32" fillId="0" borderId="135" xfId="224" applyFont="1" applyFill="1" applyBorder="1" applyAlignment="1">
      <alignment horizontal="center" vertical="center"/>
    </xf>
    <xf numFmtId="41" fontId="30" fillId="0" borderId="140" xfId="0" applyNumberFormat="1" applyFont="1" applyFill="1" applyBorder="1" applyAlignment="1">
      <alignment vertical="center"/>
    </xf>
    <xf numFmtId="41" fontId="34" fillId="24" borderId="127" xfId="0" applyNumberFormat="1" applyFont="1" applyFill="1" applyBorder="1" applyAlignment="1">
      <alignment horizontal="center" vertical="center"/>
    </xf>
    <xf numFmtId="41" fontId="34" fillId="24" borderId="173" xfId="0" applyNumberFormat="1" applyFont="1" applyFill="1" applyBorder="1" applyAlignment="1">
      <alignment horizontal="center" vertical="center"/>
    </xf>
    <xf numFmtId="0" fontId="34" fillId="26" borderId="161" xfId="0" applyNumberFormat="1" applyFont="1" applyFill="1" applyBorder="1" applyAlignment="1">
      <alignment vertical="center" shrinkToFit="1"/>
    </xf>
    <xf numFmtId="0" fontId="34" fillId="26" borderId="161" xfId="0" applyNumberFormat="1" applyFont="1" applyFill="1" applyBorder="1" applyAlignment="1">
      <alignment horizontal="left" vertical="center"/>
    </xf>
    <xf numFmtId="0" fontId="34" fillId="24" borderId="128" xfId="0" applyNumberFormat="1" applyFont="1" applyFill="1" applyBorder="1" applyAlignment="1">
      <alignment horizontal="left" vertical="center" indent="1"/>
    </xf>
    <xf numFmtId="0" fontId="34" fillId="0" borderId="159" xfId="224" applyNumberFormat="1" applyFont="1" applyFill="1" applyBorder="1" applyAlignment="1">
      <alignment horizontal="left" vertical="center" wrapText="1" indent="1" shrinkToFit="1"/>
    </xf>
    <xf numFmtId="0" fontId="34" fillId="0" borderId="159" xfId="0" applyNumberFormat="1" applyFont="1" applyFill="1" applyBorder="1" applyAlignment="1">
      <alignment horizontal="left" vertical="center" indent="1" shrinkToFit="1"/>
    </xf>
    <xf numFmtId="0" fontId="34" fillId="0" borderId="159" xfId="224" applyNumberFormat="1" applyFont="1" applyFill="1" applyBorder="1" applyAlignment="1">
      <alignment horizontal="left" vertical="center" indent="1" shrinkToFit="1"/>
    </xf>
    <xf numFmtId="0" fontId="34" fillId="24" borderId="168" xfId="0" applyNumberFormat="1" applyFont="1" applyFill="1" applyBorder="1" applyAlignment="1">
      <alignment horizontal="left" vertical="center" indent="1"/>
    </xf>
    <xf numFmtId="0" fontId="34" fillId="0" borderId="159" xfId="224" applyNumberFormat="1" applyFont="1" applyFill="1" applyBorder="1" applyAlignment="1">
      <alignment horizontal="left" vertical="center" indent="1"/>
    </xf>
    <xf numFmtId="0" fontId="34" fillId="0" borderId="159" xfId="0" applyNumberFormat="1" applyFont="1" applyFill="1" applyBorder="1" applyAlignment="1">
      <alignment horizontal="left" vertical="center" indent="1"/>
    </xf>
    <xf numFmtId="0" fontId="34" fillId="0" borderId="162" xfId="224" applyNumberFormat="1" applyFont="1" applyFill="1" applyBorder="1" applyAlignment="1">
      <alignment horizontal="left" vertical="center" indent="1" shrinkToFit="1"/>
    </xf>
    <xf numFmtId="41" fontId="34" fillId="26" borderId="142" xfId="224" applyFont="1" applyFill="1" applyBorder="1" applyAlignment="1">
      <alignment vertical="center" shrinkToFit="1"/>
    </xf>
    <xf numFmtId="41" fontId="34" fillId="26" borderId="172" xfId="224" applyFont="1" applyFill="1" applyBorder="1" applyAlignment="1">
      <alignment vertical="center" shrinkToFit="1"/>
    </xf>
    <xf numFmtId="176" fontId="34" fillId="26" borderId="144" xfId="224" applyNumberFormat="1" applyFont="1" applyFill="1" applyBorder="1" applyAlignment="1">
      <alignment horizontal="right" vertical="center"/>
    </xf>
    <xf numFmtId="9" fontId="34" fillId="26" borderId="147" xfId="0" applyNumberFormat="1" applyFont="1" applyFill="1" applyBorder="1" applyAlignment="1">
      <alignment horizontal="center" vertical="center"/>
    </xf>
    <xf numFmtId="176" fontId="34" fillId="26" borderId="142" xfId="224" applyNumberFormat="1" applyFont="1" applyFill="1" applyBorder="1" applyAlignment="1">
      <alignment vertical="center"/>
    </xf>
    <xf numFmtId="176" fontId="34" fillId="26" borderId="172" xfId="224" applyNumberFormat="1" applyFont="1" applyFill="1" applyBorder="1" applyAlignment="1">
      <alignment vertical="center"/>
    </xf>
    <xf numFmtId="9" fontId="34" fillId="26" borderId="151" xfId="0" applyNumberFormat="1" applyFont="1" applyFill="1" applyBorder="1" applyAlignment="1">
      <alignment horizontal="center" vertical="center"/>
    </xf>
    <xf numFmtId="176" fontId="34" fillId="0" borderId="8" xfId="224" applyNumberFormat="1" applyFont="1" applyFill="1" applyBorder="1" applyAlignment="1">
      <alignment vertical="center"/>
    </xf>
    <xf numFmtId="9" fontId="34" fillId="0" borderId="127" xfId="0" applyNumberFormat="1" applyFont="1" applyFill="1" applyBorder="1" applyAlignment="1">
      <alignment horizontal="center" vertical="center"/>
    </xf>
    <xf numFmtId="176" fontId="34" fillId="0" borderId="127" xfId="224" applyNumberFormat="1" applyFont="1" applyFill="1" applyBorder="1" applyAlignment="1">
      <alignment vertical="center"/>
    </xf>
    <xf numFmtId="176" fontId="34" fillId="0" borderId="173" xfId="224" applyNumberFormat="1" applyFont="1" applyFill="1" applyBorder="1" applyAlignment="1">
      <alignment vertical="center"/>
    </xf>
    <xf numFmtId="9" fontId="34" fillId="0" borderId="152" xfId="0" applyNumberFormat="1" applyFont="1" applyFill="1" applyBorder="1" applyAlignment="1">
      <alignment horizontal="center" vertical="center"/>
    </xf>
    <xf numFmtId="41" fontId="34" fillId="0" borderId="127" xfId="224" applyFont="1" applyFill="1" applyBorder="1" applyAlignment="1">
      <alignment vertical="center" shrinkToFit="1"/>
    </xf>
    <xf numFmtId="41" fontId="34" fillId="0" borderId="173" xfId="224" applyFont="1" applyFill="1" applyBorder="1" applyAlignment="1">
      <alignment vertical="center" shrinkToFit="1"/>
    </xf>
    <xf numFmtId="176" fontId="34" fillId="0" borderId="132" xfId="224" applyNumberFormat="1" applyFont="1" applyFill="1" applyBorder="1" applyAlignment="1">
      <alignment vertical="center"/>
    </xf>
    <xf numFmtId="176" fontId="34" fillId="0" borderId="170" xfId="224" applyNumberFormat="1" applyFont="1" applyFill="1" applyBorder="1" applyAlignment="1">
      <alignment vertical="center"/>
    </xf>
    <xf numFmtId="176" fontId="34" fillId="26" borderId="144" xfId="224" applyNumberFormat="1" applyFont="1" applyFill="1" applyBorder="1" applyAlignment="1">
      <alignment vertical="center"/>
    </xf>
    <xf numFmtId="176" fontId="34" fillId="0" borderId="8" xfId="224" applyNumberFormat="1" applyFont="1" applyFill="1" applyBorder="1" applyAlignment="1">
      <alignment horizontal="right" vertical="center"/>
    </xf>
    <xf numFmtId="41" fontId="34" fillId="26" borderId="142" xfId="224" applyFont="1" applyFill="1" applyBorder="1" applyAlignment="1">
      <alignment horizontal="left" vertical="center"/>
    </xf>
    <xf numFmtId="41" fontId="34" fillId="26" borderId="172" xfId="224" applyFont="1" applyFill="1" applyBorder="1" applyAlignment="1">
      <alignment horizontal="left" vertical="center"/>
    </xf>
    <xf numFmtId="41" fontId="34" fillId="0" borderId="127" xfId="224" applyFont="1" applyFill="1" applyBorder="1" applyAlignment="1">
      <alignment vertical="center"/>
    </xf>
    <xf numFmtId="41" fontId="34" fillId="0" borderId="173" xfId="224" applyFont="1" applyFill="1" applyBorder="1" applyAlignment="1">
      <alignment vertical="center"/>
    </xf>
    <xf numFmtId="9" fontId="34" fillId="0" borderId="127" xfId="0" applyNumberFormat="1" applyFont="1" applyFill="1" applyBorder="1" applyAlignment="1">
      <alignment horizontal="right" vertical="center" indent="1"/>
    </xf>
    <xf numFmtId="41" fontId="34" fillId="0" borderId="163" xfId="224" applyFont="1" applyFill="1" applyBorder="1" applyAlignment="1">
      <alignment vertical="center" shrinkToFit="1"/>
    </xf>
    <xf numFmtId="41" fontId="34" fillId="0" borderId="174" xfId="224" applyFont="1" applyFill="1" applyBorder="1" applyAlignment="1">
      <alignment vertical="center" shrinkToFit="1"/>
    </xf>
    <xf numFmtId="176" fontId="34" fillId="0" borderId="164" xfId="224" applyNumberFormat="1" applyFont="1" applyFill="1" applyBorder="1" applyAlignment="1">
      <alignment vertical="center"/>
    </xf>
    <xf numFmtId="9" fontId="34" fillId="0" borderId="163" xfId="0" applyNumberFormat="1" applyFont="1" applyFill="1" applyBorder="1" applyAlignment="1">
      <alignment horizontal="center" vertical="center"/>
    </xf>
    <xf numFmtId="176" fontId="34" fillId="0" borderId="163" xfId="224" applyNumberFormat="1" applyFont="1" applyFill="1" applyBorder="1" applyAlignment="1">
      <alignment vertical="center"/>
    </xf>
    <xf numFmtId="176" fontId="34" fillId="0" borderId="174" xfId="224" applyNumberFormat="1" applyFont="1" applyFill="1" applyBorder="1" applyAlignment="1">
      <alignment vertical="center"/>
    </xf>
    <xf numFmtId="9" fontId="34" fillId="0" borderId="166" xfId="0" applyNumberFormat="1" applyFont="1" applyFill="1" applyBorder="1" applyAlignment="1">
      <alignment horizontal="center" vertical="center"/>
    </xf>
    <xf numFmtId="41" fontId="34" fillId="0" borderId="132" xfId="0" applyNumberFormat="1" applyFont="1" applyFill="1" applyBorder="1" applyAlignment="1">
      <alignment horizontal="center" vertical="center"/>
    </xf>
    <xf numFmtId="176" fontId="34" fillId="0" borderId="135" xfId="224" applyNumberFormat="1" applyFont="1" applyFill="1" applyBorder="1" applyAlignment="1">
      <alignment vertical="center"/>
    </xf>
    <xf numFmtId="0" fontId="32" fillId="0" borderId="0" xfId="0" applyFont="1" applyFill="1" applyBorder="1" applyAlignment="1">
      <alignment horizontal="center" vertical="center"/>
    </xf>
    <xf numFmtId="179" fontId="32" fillId="0" borderId="0" xfId="0" applyNumberFormat="1" applyFont="1" applyFill="1" applyBorder="1" applyAlignment="1">
      <alignment horizontal="left" vertical="center"/>
    </xf>
    <xf numFmtId="41" fontId="32" fillId="0" borderId="0" xfId="224" applyFont="1" applyFill="1" applyBorder="1" applyAlignment="1">
      <alignment horizontal="left" vertical="center"/>
    </xf>
    <xf numFmtId="41" fontId="64" fillId="0" borderId="0" xfId="224" applyNumberFormat="1" applyFont="1" applyFill="1" applyAlignment="1"/>
    <xf numFmtId="9" fontId="34" fillId="0" borderId="175" xfId="0" applyNumberFormat="1" applyFont="1" applyFill="1" applyBorder="1" applyAlignment="1">
      <alignment horizontal="center" vertical="center"/>
    </xf>
    <xf numFmtId="176" fontId="34" fillId="26" borderId="141" xfId="224" applyNumberFormat="1" applyFont="1" applyFill="1" applyBorder="1" applyAlignment="1">
      <alignment vertical="center"/>
    </xf>
    <xf numFmtId="180" fontId="34" fillId="0" borderId="127" xfId="0" applyNumberFormat="1" applyFont="1" applyFill="1" applyBorder="1" applyAlignment="1">
      <alignment horizontal="right" vertical="center"/>
    </xf>
    <xf numFmtId="180" fontId="34" fillId="0" borderId="170" xfId="0" applyNumberFormat="1" applyFont="1" applyFill="1" applyBorder="1" applyAlignment="1">
      <alignment horizontal="right" vertical="center"/>
    </xf>
    <xf numFmtId="0" fontId="73" fillId="0" borderId="0" xfId="206" applyFont="1">
      <alignment vertical="center"/>
    </xf>
    <xf numFmtId="0" fontId="71" fillId="0" borderId="0" xfId="206" applyFont="1">
      <alignment vertical="center"/>
    </xf>
    <xf numFmtId="0" fontId="74" fillId="0" borderId="0" xfId="206" applyFont="1" applyAlignment="1">
      <alignment horizontal="center" vertical="center"/>
    </xf>
    <xf numFmtId="0" fontId="71" fillId="0" borderId="153" xfId="206" applyFont="1" applyBorder="1" applyAlignment="1" applyProtection="1">
      <alignment vertical="center"/>
    </xf>
    <xf numFmtId="0" fontId="71" fillId="0" borderId="176" xfId="206" applyFont="1" applyBorder="1" applyAlignment="1" applyProtection="1">
      <alignment vertical="center"/>
    </xf>
    <xf numFmtId="0" fontId="71" fillId="0" borderId="177" xfId="206" applyFont="1" applyBorder="1" applyAlignment="1" applyProtection="1">
      <alignment vertical="center"/>
    </xf>
    <xf numFmtId="0" fontId="75" fillId="0" borderId="0" xfId="206" applyFont="1" applyAlignment="1">
      <alignment vertical="center"/>
    </xf>
    <xf numFmtId="0" fontId="77" fillId="0" borderId="0" xfId="206" applyFont="1" applyAlignment="1">
      <alignment vertical="center"/>
    </xf>
    <xf numFmtId="0" fontId="78" fillId="0" borderId="159" xfId="206" applyFont="1" applyBorder="1" applyAlignment="1" applyProtection="1">
      <alignment horizontal="center" vertical="center"/>
    </xf>
    <xf numFmtId="0" fontId="78" fillId="0" borderId="0" xfId="206" applyFont="1" applyBorder="1" applyAlignment="1" applyProtection="1">
      <alignment horizontal="center" vertical="center"/>
    </xf>
    <xf numFmtId="0" fontId="78" fillId="0" borderId="178" xfId="206" applyFont="1" applyBorder="1" applyAlignment="1" applyProtection="1">
      <alignment horizontal="center" vertical="center"/>
    </xf>
    <xf numFmtId="0" fontId="79" fillId="0" borderId="0" xfId="206" applyFont="1" applyAlignment="1">
      <alignment vertical="center"/>
    </xf>
    <xf numFmtId="0" fontId="71" fillId="0" borderId="159" xfId="206" applyFont="1" applyBorder="1" applyAlignment="1" applyProtection="1">
      <alignment vertical="center"/>
    </xf>
    <xf numFmtId="0" fontId="80" fillId="0" borderId="0" xfId="206" applyFont="1" applyBorder="1" applyAlignment="1" applyProtection="1">
      <alignment vertical="center"/>
    </xf>
    <xf numFmtId="0" fontId="71" fillId="0" borderId="0" xfId="206" applyFont="1" applyBorder="1" applyAlignment="1" applyProtection="1">
      <alignment vertical="center"/>
    </xf>
    <xf numFmtId="0" fontId="71" fillId="0" borderId="178" xfId="206" applyFont="1" applyBorder="1" applyAlignment="1" applyProtection="1">
      <alignment vertical="center"/>
    </xf>
    <xf numFmtId="0" fontId="77" fillId="0" borderId="0" xfId="206" applyFont="1" applyBorder="1" applyAlignment="1" applyProtection="1">
      <alignment vertical="center"/>
    </xf>
    <xf numFmtId="41" fontId="71" fillId="0" borderId="0" xfId="761" applyFont="1" applyBorder="1" applyAlignment="1" applyProtection="1">
      <alignment horizontal="right" vertical="center"/>
    </xf>
    <xf numFmtId="0" fontId="79" fillId="0" borderId="0" xfId="206" applyFont="1" applyBorder="1" applyAlignment="1" applyProtection="1">
      <alignment vertical="center"/>
    </xf>
    <xf numFmtId="0" fontId="75" fillId="0" borderId="0" xfId="206" applyFont="1" applyBorder="1" applyAlignment="1" applyProtection="1">
      <alignment vertical="center"/>
    </xf>
    <xf numFmtId="41" fontId="71" fillId="0" borderId="0" xfId="761" applyFont="1" applyBorder="1" applyAlignment="1" applyProtection="1">
      <alignment vertical="center"/>
    </xf>
    <xf numFmtId="0" fontId="72" fillId="0" borderId="0" xfId="206" applyFont="1" applyBorder="1" applyAlignment="1" applyProtection="1">
      <alignment vertical="center"/>
    </xf>
    <xf numFmtId="41" fontId="71" fillId="0" borderId="0" xfId="206" applyNumberFormat="1" applyFont="1" applyBorder="1" applyAlignment="1" applyProtection="1">
      <alignment vertical="center"/>
    </xf>
    <xf numFmtId="0" fontId="72" fillId="0" borderId="0" xfId="206" applyFont="1" applyBorder="1" applyAlignment="1" applyProtection="1">
      <alignment horizontal="right" vertical="center"/>
    </xf>
    <xf numFmtId="41" fontId="71" fillId="0" borderId="0" xfId="2132" applyFont="1" applyBorder="1" applyAlignment="1" applyProtection="1">
      <alignment vertical="center"/>
    </xf>
    <xf numFmtId="0" fontId="71" fillId="0" borderId="162" xfId="206" applyFont="1" applyBorder="1" applyAlignment="1" applyProtection="1">
      <alignment vertical="center"/>
    </xf>
    <xf numFmtId="0" fontId="71" fillId="0" borderId="179" xfId="206" applyFont="1" applyBorder="1" applyAlignment="1" applyProtection="1">
      <alignment vertical="center"/>
    </xf>
    <xf numFmtId="0" fontId="71" fillId="0" borderId="180" xfId="206" applyFont="1" applyBorder="1" applyAlignment="1" applyProtection="1">
      <alignment vertical="center"/>
    </xf>
    <xf numFmtId="0" fontId="9" fillId="0" borderId="0" xfId="206">
      <alignment vertical="center"/>
    </xf>
    <xf numFmtId="41" fontId="71" fillId="0" borderId="179" xfId="206" applyNumberFormat="1" applyFont="1" applyBorder="1" applyAlignment="1" applyProtection="1">
      <alignment vertical="center"/>
    </xf>
    <xf numFmtId="41" fontId="31" fillId="0" borderId="116" xfId="0" applyNumberFormat="1" applyFont="1" applyFill="1" applyBorder="1" applyAlignment="1">
      <alignment horizontal="center" vertical="center"/>
    </xf>
    <xf numFmtId="41" fontId="32" fillId="0" borderId="138" xfId="0" applyNumberFormat="1" applyFont="1" applyFill="1" applyBorder="1" applyAlignment="1">
      <alignment horizontal="center" vertical="center" shrinkToFit="1"/>
    </xf>
    <xf numFmtId="41" fontId="32" fillId="0" borderId="116" xfId="0" applyNumberFormat="1" applyFont="1" applyFill="1" applyBorder="1" applyAlignment="1">
      <alignment horizontal="center" vertical="center" shrinkToFit="1"/>
    </xf>
    <xf numFmtId="43" fontId="32" fillId="0" borderId="138" xfId="0" applyNumberFormat="1" applyFont="1" applyFill="1" applyBorder="1" applyAlignment="1">
      <alignment horizontal="center" vertical="center"/>
    </xf>
    <xf numFmtId="0" fontId="32" fillId="0" borderId="140" xfId="224" applyNumberFormat="1" applyFont="1" applyFill="1" applyBorder="1" applyAlignment="1">
      <alignment horizontal="left" vertical="center" wrapText="1" shrinkToFit="1"/>
    </xf>
    <xf numFmtId="0" fontId="76" fillId="0" borderId="159" xfId="206" applyFont="1" applyBorder="1" applyAlignment="1" applyProtection="1">
      <alignment horizontal="center" vertical="center"/>
    </xf>
    <xf numFmtId="0" fontId="76" fillId="0" borderId="0" xfId="206" applyFont="1" applyBorder="1" applyAlignment="1" applyProtection="1">
      <alignment horizontal="center" vertical="center"/>
    </xf>
    <xf numFmtId="0" fontId="76" fillId="0" borderId="178" xfId="206" applyFont="1" applyBorder="1" applyAlignment="1" applyProtection="1">
      <alignment horizontal="center" vertical="center"/>
    </xf>
    <xf numFmtId="0" fontId="29" fillId="24" borderId="0" xfId="0" applyFont="1" applyFill="1" applyAlignment="1">
      <alignment horizontal="center" vertical="center"/>
    </xf>
    <xf numFmtId="0" fontId="29" fillId="24" borderId="0" xfId="0" applyFont="1" applyFill="1" applyAlignment="1">
      <alignment horizontal="left" vertical="center" shrinkToFit="1"/>
    </xf>
    <xf numFmtId="0" fontId="34" fillId="26" borderId="153" xfId="0" applyFont="1" applyFill="1" applyBorder="1" applyAlignment="1">
      <alignment horizontal="center" vertical="center" shrinkToFit="1"/>
    </xf>
    <xf numFmtId="0" fontId="34" fillId="26" borderId="159" xfId="0" applyFont="1" applyFill="1" applyBorder="1" applyAlignment="1">
      <alignment horizontal="center" vertical="center" shrinkToFit="1"/>
    </xf>
    <xf numFmtId="9" fontId="30" fillId="26" borderId="155" xfId="0" applyNumberFormat="1" applyFont="1" applyFill="1" applyBorder="1" applyAlignment="1">
      <alignment horizontal="center" vertical="center" wrapText="1"/>
    </xf>
    <xf numFmtId="9" fontId="30" fillId="26" borderId="156" xfId="0" applyNumberFormat="1" applyFont="1" applyFill="1" applyBorder="1" applyAlignment="1">
      <alignment horizontal="center" vertical="center" wrapText="1"/>
    </xf>
    <xf numFmtId="0" fontId="34" fillId="26" borderId="157" xfId="0" applyFont="1" applyFill="1" applyBorder="1" applyAlignment="1">
      <alignment horizontal="center" vertical="center" shrinkToFit="1"/>
    </xf>
    <xf numFmtId="0" fontId="34" fillId="26" borderId="14" xfId="0" applyFont="1" applyFill="1" applyBorder="1" applyAlignment="1">
      <alignment horizontal="center" vertical="center" shrinkToFit="1"/>
    </xf>
    <xf numFmtId="9" fontId="30" fillId="26" borderId="158" xfId="0" applyNumberFormat="1" applyFont="1" applyFill="1" applyBorder="1" applyAlignment="1">
      <alignment horizontal="center" vertical="center" wrapText="1"/>
    </xf>
    <xf numFmtId="41" fontId="32" fillId="0" borderId="140" xfId="224" applyNumberFormat="1" applyFont="1" applyFill="1" applyBorder="1" applyAlignment="1">
      <alignment horizontal="left" vertical="center" shrinkToFit="1"/>
    </xf>
    <xf numFmtId="41" fontId="32" fillId="0" borderId="138" xfId="224" applyNumberFormat="1" applyFont="1" applyFill="1" applyBorder="1" applyAlignment="1">
      <alignment horizontal="left" vertical="center" shrinkToFit="1"/>
    </xf>
    <xf numFmtId="41" fontId="32" fillId="0" borderId="140" xfId="0" applyNumberFormat="1" applyFont="1" applyFill="1" applyBorder="1" applyAlignment="1">
      <alignment horizontal="left" vertical="center" wrapText="1"/>
    </xf>
    <xf numFmtId="41" fontId="32" fillId="0" borderId="138" xfId="0" applyNumberFormat="1" applyFont="1" applyFill="1" applyBorder="1" applyAlignment="1">
      <alignment horizontal="left" vertical="center" wrapText="1"/>
    </xf>
    <xf numFmtId="0" fontId="34" fillId="26" borderId="142" xfId="0" applyFont="1" applyFill="1" applyBorder="1" applyAlignment="1">
      <alignment horizontal="center" vertical="center"/>
    </xf>
    <xf numFmtId="0" fontId="34" fillId="26" borderId="141" xfId="0" applyFont="1" applyFill="1" applyBorder="1" applyAlignment="1">
      <alignment horizontal="center" vertical="center"/>
    </xf>
    <xf numFmtId="0" fontId="34" fillId="26" borderId="132" xfId="0" applyFont="1" applyFill="1" applyBorder="1" applyAlignment="1">
      <alignment horizontal="center" vertical="center"/>
    </xf>
    <xf numFmtId="0" fontId="34" fillId="26" borderId="134" xfId="0" applyFont="1" applyFill="1" applyBorder="1" applyAlignment="1">
      <alignment horizontal="center" vertical="center"/>
    </xf>
    <xf numFmtId="0" fontId="34" fillId="26" borderId="126" xfId="0" applyNumberFormat="1" applyFont="1" applyFill="1" applyBorder="1" applyAlignment="1">
      <alignment horizontal="center" vertical="center"/>
    </xf>
    <xf numFmtId="0" fontId="34" fillId="26" borderId="114" xfId="0" applyNumberFormat="1" applyFont="1" applyFill="1" applyBorder="1" applyAlignment="1">
      <alignment horizontal="center" vertical="center"/>
    </xf>
    <xf numFmtId="9" fontId="30" fillId="26" borderId="181" xfId="0" applyNumberFormat="1" applyFont="1" applyFill="1" applyBorder="1" applyAlignment="1">
      <alignment horizontal="center" vertical="center" wrapText="1"/>
    </xf>
    <xf numFmtId="9" fontId="30" fillId="26" borderId="139" xfId="0" applyNumberFormat="1" applyFont="1" applyFill="1" applyBorder="1" applyAlignment="1">
      <alignment horizontal="center" vertical="center" wrapText="1"/>
    </xf>
    <xf numFmtId="0" fontId="34" fillId="26" borderId="126" xfId="0" applyFont="1" applyFill="1" applyBorder="1" applyAlignment="1">
      <alignment horizontal="center" vertical="center"/>
    </xf>
    <xf numFmtId="0" fontId="34" fillId="26" borderId="114" xfId="0" applyFont="1" applyFill="1" applyBorder="1" applyAlignment="1">
      <alignment horizontal="center" vertical="center"/>
    </xf>
    <xf numFmtId="41" fontId="31" fillId="0" borderId="138" xfId="0" applyNumberFormat="1" applyFont="1" applyFill="1" applyBorder="1" applyAlignment="1">
      <alignment horizontal="center" vertical="center"/>
    </xf>
    <xf numFmtId="41" fontId="32" fillId="0" borderId="138" xfId="0" applyNumberFormat="1" applyFont="1" applyFill="1" applyBorder="1" applyAlignment="1">
      <alignment horizontal="center" vertical="center" shrinkToFit="1"/>
    </xf>
    <xf numFmtId="41" fontId="32" fillId="0" borderId="140" xfId="0" applyNumberFormat="1" applyFont="1" applyFill="1" applyBorder="1" applyAlignment="1">
      <alignment horizontal="left" vertical="center" shrinkToFit="1"/>
    </xf>
    <xf numFmtId="41" fontId="32" fillId="0" borderId="138" xfId="0" applyNumberFormat="1" applyFont="1" applyFill="1" applyBorder="1" applyAlignment="1">
      <alignment horizontal="left" vertical="center" shrinkToFit="1"/>
    </xf>
    <xf numFmtId="41" fontId="32" fillId="0" borderId="140" xfId="0" applyNumberFormat="1" applyFont="1" applyFill="1" applyBorder="1" applyAlignment="1">
      <alignment horizontal="center" vertical="center" shrinkToFit="1"/>
    </xf>
  </cellXfs>
  <cellStyles count="2133">
    <cellStyle name="20% - Accent1" xfId="393"/>
    <cellStyle name="20% - Accent1 2" xfId="394"/>
    <cellStyle name="20% - Accent2" xfId="395"/>
    <cellStyle name="20% - Accent2 2" xfId="396"/>
    <cellStyle name="20% - Accent3" xfId="397"/>
    <cellStyle name="20% - Accent3 2" xfId="398"/>
    <cellStyle name="20% - Accent4" xfId="399"/>
    <cellStyle name="20% - Accent4 2" xfId="400"/>
    <cellStyle name="20% - Accent5" xfId="401"/>
    <cellStyle name="20% - Accent5 2" xfId="402"/>
    <cellStyle name="20% - Accent6" xfId="403"/>
    <cellStyle name="20% - Accent6 2" xfId="404"/>
    <cellStyle name="20% - 강조색1 2" xfId="42"/>
    <cellStyle name="20% - 강조색1 2 2" xfId="41"/>
    <cellStyle name="20% - 강조색1 3" xfId="40"/>
    <cellStyle name="20% - 강조색1 4" xfId="102"/>
    <cellStyle name="20% - 강조색2 2" xfId="39"/>
    <cellStyle name="20% - 강조색2 2 2" xfId="38"/>
    <cellStyle name="20% - 강조색2 3" xfId="37"/>
    <cellStyle name="20% - 강조색2 4" xfId="101"/>
    <cellStyle name="20% - 강조색3 2" xfId="36"/>
    <cellStyle name="20% - 강조색3 2 2" xfId="35"/>
    <cellStyle name="20% - 강조색3 3" xfId="34"/>
    <cellStyle name="20% - 강조색3 4" xfId="100"/>
    <cellStyle name="20% - 강조색4 2" xfId="33"/>
    <cellStyle name="20% - 강조색4 2 2" xfId="32"/>
    <cellStyle name="20% - 강조색4 3" xfId="31"/>
    <cellStyle name="20% - 강조색4 4" xfId="99"/>
    <cellStyle name="20% - 강조색5 2" xfId="30"/>
    <cellStyle name="20% - 강조색5 2 2" xfId="29"/>
    <cellStyle name="20% - 강조색5 3" xfId="28"/>
    <cellStyle name="20% - 강조색5 4" xfId="98"/>
    <cellStyle name="20% - 강조색6 2" xfId="27"/>
    <cellStyle name="20% - 강조색6 2 2" xfId="26"/>
    <cellStyle name="20% - 강조색6 3" xfId="25"/>
    <cellStyle name="20% - 강조색6 4" xfId="97"/>
    <cellStyle name="40% - Accent1" xfId="405"/>
    <cellStyle name="40% - Accent1 2" xfId="406"/>
    <cellStyle name="40% - Accent2" xfId="407"/>
    <cellStyle name="40% - Accent2 2" xfId="408"/>
    <cellStyle name="40% - Accent3" xfId="409"/>
    <cellStyle name="40% - Accent3 2" xfId="410"/>
    <cellStyle name="40% - Accent4" xfId="411"/>
    <cellStyle name="40% - Accent4 2" xfId="412"/>
    <cellStyle name="40% - Accent5" xfId="413"/>
    <cellStyle name="40% - Accent5 2" xfId="414"/>
    <cellStyle name="40% - Accent6" xfId="415"/>
    <cellStyle name="40% - Accent6 2" xfId="416"/>
    <cellStyle name="40% - 강조색1 2" xfId="24"/>
    <cellStyle name="40% - 강조색1 2 2" xfId="23"/>
    <cellStyle name="40% - 강조색1 3" xfId="22"/>
    <cellStyle name="40% - 강조색1 4" xfId="96"/>
    <cellStyle name="40% - 강조색2 2" xfId="21"/>
    <cellStyle name="40% - 강조색2 2 2" xfId="20"/>
    <cellStyle name="40% - 강조색2 3" xfId="19"/>
    <cellStyle name="40% - 강조색2 4" xfId="95"/>
    <cellStyle name="40% - 강조색3 2" xfId="18"/>
    <cellStyle name="40% - 강조색3 2 2" xfId="17"/>
    <cellStyle name="40% - 강조색3 3" xfId="16"/>
    <cellStyle name="40% - 강조색3 4" xfId="94"/>
    <cellStyle name="40% - 강조색4 2" xfId="15"/>
    <cellStyle name="40% - 강조색4 2 2" xfId="14"/>
    <cellStyle name="40% - 강조색4 3" xfId="13"/>
    <cellStyle name="40% - 강조색4 4" xfId="93"/>
    <cellStyle name="40% - 강조색5 2" xfId="12"/>
    <cellStyle name="40% - 강조색5 2 2" xfId="11"/>
    <cellStyle name="40% - 강조색5 3" xfId="10"/>
    <cellStyle name="40% - 강조색5 4" xfId="92"/>
    <cellStyle name="40% - 강조색6 2" xfId="9"/>
    <cellStyle name="40% - 강조색6 2 2" xfId="8"/>
    <cellStyle name="40% - 강조색6 3" xfId="7"/>
    <cellStyle name="40% - 강조색6 4" xfId="91"/>
    <cellStyle name="60% - Accent1" xfId="417"/>
    <cellStyle name="60% - Accent2" xfId="418"/>
    <cellStyle name="60% - Accent3" xfId="419"/>
    <cellStyle name="60% - Accent4" xfId="420"/>
    <cellStyle name="60% - Accent5" xfId="421"/>
    <cellStyle name="60% - Accent6" xfId="422"/>
    <cellStyle name="60% - 강조색1 2" xfId="6"/>
    <cellStyle name="60% - 강조색1 2 2" xfId="5"/>
    <cellStyle name="60% - 강조색1 3" xfId="4"/>
    <cellStyle name="60% - 강조색1 4" xfId="90"/>
    <cellStyle name="60% - 강조색2 2" xfId="3"/>
    <cellStyle name="60% - 강조색2 2 2" xfId="2"/>
    <cellStyle name="60% - 강조색2 3" xfId="1"/>
    <cellStyle name="60% - 강조색2 4" xfId="89"/>
    <cellStyle name="60% - 강조색3 2" xfId="103"/>
    <cellStyle name="60% - 강조색3 2 2" xfId="104"/>
    <cellStyle name="60% - 강조색3 3" xfId="105"/>
    <cellStyle name="60% - 강조색3 4" xfId="88"/>
    <cellStyle name="60% - 강조색4 2" xfId="106"/>
    <cellStyle name="60% - 강조색4 2 2" xfId="107"/>
    <cellStyle name="60% - 강조색4 3" xfId="108"/>
    <cellStyle name="60% - 강조색4 4" xfId="87"/>
    <cellStyle name="60% - 강조색5 2" xfId="109"/>
    <cellStyle name="60% - 강조색5 2 2" xfId="110"/>
    <cellStyle name="60% - 강조색5 3" xfId="111"/>
    <cellStyle name="60% - 강조색5 4" xfId="86"/>
    <cellStyle name="60% - 강조색6 2" xfId="112"/>
    <cellStyle name="60% - 강조색6 2 2" xfId="113"/>
    <cellStyle name="60% - 강조색6 3" xfId="114"/>
    <cellStyle name="60% - 강조색6 4" xfId="85"/>
    <cellStyle name="Accent1" xfId="423"/>
    <cellStyle name="Accent2" xfId="424"/>
    <cellStyle name="Accent3" xfId="425"/>
    <cellStyle name="Accent4" xfId="426"/>
    <cellStyle name="Accent5" xfId="427"/>
    <cellStyle name="Accent6" xfId="428"/>
    <cellStyle name="Bad" xfId="429"/>
    <cellStyle name="Bad 2" xfId="430"/>
    <cellStyle name="Calculation" xfId="431"/>
    <cellStyle name="Calculation 10" xfId="386"/>
    <cellStyle name="Calculation 10 2" xfId="1517"/>
    <cellStyle name="Calculation 11" xfId="847"/>
    <cellStyle name="Calculation 11 2" xfId="1637"/>
    <cellStyle name="Calculation 12" xfId="356"/>
    <cellStyle name="Calculation 12 2" xfId="1488"/>
    <cellStyle name="Calculation 13" xfId="1115"/>
    <cellStyle name="Calculation 13 2" xfId="1905"/>
    <cellStyle name="Calculation 14" xfId="832"/>
    <cellStyle name="Calculation 14 2" xfId="1622"/>
    <cellStyle name="Calculation 15" xfId="316"/>
    <cellStyle name="Calculation 15 2" xfId="1448"/>
    <cellStyle name="Calculation 16" xfId="1053"/>
    <cellStyle name="Calculation 16 2" xfId="1843"/>
    <cellStyle name="Calculation 17" xfId="971"/>
    <cellStyle name="Calculation 17 2" xfId="1761"/>
    <cellStyle name="Calculation 18" xfId="325"/>
    <cellStyle name="Calculation 18 2" xfId="1457"/>
    <cellStyle name="Calculation 19" xfId="1302"/>
    <cellStyle name="Calculation 19 2" xfId="2092"/>
    <cellStyle name="Calculation 2" xfId="432"/>
    <cellStyle name="Calculation 2 10" xfId="846"/>
    <cellStyle name="Calculation 2 10 2" xfId="1636"/>
    <cellStyle name="Calculation 2 11" xfId="974"/>
    <cellStyle name="Calculation 2 11 2" xfId="1764"/>
    <cellStyle name="Calculation 2 12" xfId="932"/>
    <cellStyle name="Calculation 2 12 2" xfId="1722"/>
    <cellStyle name="Calculation 2 13" xfId="831"/>
    <cellStyle name="Calculation 2 13 2" xfId="1621"/>
    <cellStyle name="Calculation 2 14" xfId="999"/>
    <cellStyle name="Calculation 2 14 2" xfId="1789"/>
    <cellStyle name="Calculation 2 15" xfId="1193"/>
    <cellStyle name="Calculation 2 15 2" xfId="1983"/>
    <cellStyle name="Calculation 2 16" xfId="1040"/>
    <cellStyle name="Calculation 2 16 2" xfId="1830"/>
    <cellStyle name="Calculation 2 17" xfId="824"/>
    <cellStyle name="Calculation 2 17 2" xfId="1614"/>
    <cellStyle name="Calculation 2 18" xfId="1303"/>
    <cellStyle name="Calculation 2 18 2" xfId="2093"/>
    <cellStyle name="Calculation 2 19" xfId="1304"/>
    <cellStyle name="Calculation 2 19 2" xfId="2094"/>
    <cellStyle name="Calculation 2 2" xfId="830"/>
    <cellStyle name="Calculation 2 2 2" xfId="1620"/>
    <cellStyle name="Calculation 2 20" xfId="1524"/>
    <cellStyle name="Calculation 2 3" xfId="828"/>
    <cellStyle name="Calculation 2 3 2" xfId="1618"/>
    <cellStyle name="Calculation 2 4" xfId="886"/>
    <cellStyle name="Calculation 2 4 2" xfId="1676"/>
    <cellStyle name="Calculation 2 5" xfId="233"/>
    <cellStyle name="Calculation 2 5 2" xfId="1383"/>
    <cellStyle name="Calculation 2 6" xfId="963"/>
    <cellStyle name="Calculation 2 6 2" xfId="1753"/>
    <cellStyle name="Calculation 2 7" xfId="1027"/>
    <cellStyle name="Calculation 2 7 2" xfId="1817"/>
    <cellStyle name="Calculation 2 8" xfId="844"/>
    <cellStyle name="Calculation 2 8 2" xfId="1634"/>
    <cellStyle name="Calculation 2 9" xfId="1030"/>
    <cellStyle name="Calculation 2 9 2" xfId="1820"/>
    <cellStyle name="Calculation 20" xfId="1305"/>
    <cellStyle name="Calculation 20 2" xfId="2095"/>
    <cellStyle name="Calculation 21" xfId="1523"/>
    <cellStyle name="Calculation 3" xfId="829"/>
    <cellStyle name="Calculation 3 2" xfId="1619"/>
    <cellStyle name="Calculation 4" xfId="827"/>
    <cellStyle name="Calculation 4 2" xfId="1617"/>
    <cellStyle name="Calculation 5" xfId="887"/>
    <cellStyle name="Calculation 5 2" xfId="1677"/>
    <cellStyle name="Calculation 6" xfId="385"/>
    <cellStyle name="Calculation 6 2" xfId="1516"/>
    <cellStyle name="Calculation 7" xfId="375"/>
    <cellStyle name="Calculation 7 2" xfId="1507"/>
    <cellStyle name="Calculation 8" xfId="819"/>
    <cellStyle name="Calculation 8 2" xfId="1609"/>
    <cellStyle name="Calculation 9" xfId="845"/>
    <cellStyle name="Calculation 9 2" xfId="1635"/>
    <cellStyle name="Check Cell" xfId="433"/>
    <cellStyle name="Check Cell 2" xfId="434"/>
    <cellStyle name="Comma [0]_Book1" xfId="435"/>
    <cellStyle name="Explanatory Text" xfId="436"/>
    <cellStyle name="Explanatory Text 2" xfId="437"/>
    <cellStyle name="Good" xfId="438"/>
    <cellStyle name="Good 2" xfId="439"/>
    <cellStyle name="Heading 1" xfId="440"/>
    <cellStyle name="Heading 1 2" xfId="441"/>
    <cellStyle name="Heading 2" xfId="442"/>
    <cellStyle name="Heading 2 2" xfId="443"/>
    <cellStyle name="Heading 3" xfId="444"/>
    <cellStyle name="Heading 3 2" xfId="445"/>
    <cellStyle name="Heading 3 2 10" xfId="446"/>
    <cellStyle name="Heading 3 2 10 2" xfId="447"/>
    <cellStyle name="Heading 3 2 10 2 2" xfId="448"/>
    <cellStyle name="Heading 3 2 10 3" xfId="449"/>
    <cellStyle name="Heading 3 2 11" xfId="450"/>
    <cellStyle name="Heading 3 2 11 2" xfId="451"/>
    <cellStyle name="Heading 3 2 11 2 2" xfId="452"/>
    <cellStyle name="Heading 3 2 11 3" xfId="453"/>
    <cellStyle name="Heading 3 2 12" xfId="454"/>
    <cellStyle name="Heading 3 2 12 2" xfId="455"/>
    <cellStyle name="Heading 3 2 12 2 2" xfId="456"/>
    <cellStyle name="Heading 3 2 12 3" xfId="457"/>
    <cellStyle name="Heading 3 2 13" xfId="458"/>
    <cellStyle name="Heading 3 2 13 2" xfId="459"/>
    <cellStyle name="Heading 3 2 13 2 2" xfId="460"/>
    <cellStyle name="Heading 3 2 13 3" xfId="461"/>
    <cellStyle name="Heading 3 2 14" xfId="462"/>
    <cellStyle name="Heading 3 2 14 2" xfId="463"/>
    <cellStyle name="Heading 3 2 14 2 2" xfId="464"/>
    <cellStyle name="Heading 3 2 14 3" xfId="465"/>
    <cellStyle name="Heading 3 2 15" xfId="466"/>
    <cellStyle name="Heading 3 2 15 2" xfId="467"/>
    <cellStyle name="Heading 3 2 15 2 2" xfId="468"/>
    <cellStyle name="Heading 3 2 15 3" xfId="469"/>
    <cellStyle name="Heading 3 2 16" xfId="470"/>
    <cellStyle name="Heading 3 2 16 2" xfId="471"/>
    <cellStyle name="Heading 3 2 16 2 2" xfId="472"/>
    <cellStyle name="Heading 3 2 16 3" xfId="473"/>
    <cellStyle name="Heading 3 2 17" xfId="474"/>
    <cellStyle name="Heading 3 2 17 2" xfId="475"/>
    <cellStyle name="Heading 3 2 17 2 2" xfId="476"/>
    <cellStyle name="Heading 3 2 17 3" xfId="477"/>
    <cellStyle name="Heading 3 2 18" xfId="478"/>
    <cellStyle name="Heading 3 2 18 2" xfId="479"/>
    <cellStyle name="Heading 3 2 18 2 2" xfId="480"/>
    <cellStyle name="Heading 3 2 18 3" xfId="481"/>
    <cellStyle name="Heading 3 2 19" xfId="482"/>
    <cellStyle name="Heading 3 2 19 2" xfId="483"/>
    <cellStyle name="Heading 3 2 19 2 2" xfId="484"/>
    <cellStyle name="Heading 3 2 19 3" xfId="485"/>
    <cellStyle name="Heading 3 2 2" xfId="486"/>
    <cellStyle name="Heading 3 2 2 10" xfId="487"/>
    <cellStyle name="Heading 3 2 2 10 2" xfId="488"/>
    <cellStyle name="Heading 3 2 2 10 2 2" xfId="489"/>
    <cellStyle name="Heading 3 2 2 10 3" xfId="490"/>
    <cellStyle name="Heading 3 2 2 11" xfId="491"/>
    <cellStyle name="Heading 3 2 2 11 2" xfId="492"/>
    <cellStyle name="Heading 3 2 2 11 2 2" xfId="493"/>
    <cellStyle name="Heading 3 2 2 11 3" xfId="494"/>
    <cellStyle name="Heading 3 2 2 12" xfId="495"/>
    <cellStyle name="Heading 3 2 2 12 2" xfId="496"/>
    <cellStyle name="Heading 3 2 2 12 2 2" xfId="497"/>
    <cellStyle name="Heading 3 2 2 12 3" xfId="498"/>
    <cellStyle name="Heading 3 2 2 13" xfId="499"/>
    <cellStyle name="Heading 3 2 2 13 2" xfId="500"/>
    <cellStyle name="Heading 3 2 2 13 2 2" xfId="501"/>
    <cellStyle name="Heading 3 2 2 13 3" xfId="502"/>
    <cellStyle name="Heading 3 2 2 14" xfId="503"/>
    <cellStyle name="Heading 3 2 2 14 2" xfId="504"/>
    <cellStyle name="Heading 3 2 2 14 2 2" xfId="505"/>
    <cellStyle name="Heading 3 2 2 14 3" xfId="506"/>
    <cellStyle name="Heading 3 2 2 15" xfId="507"/>
    <cellStyle name="Heading 3 2 2 15 2" xfId="508"/>
    <cellStyle name="Heading 3 2 2 15 2 2" xfId="509"/>
    <cellStyle name="Heading 3 2 2 15 3" xfId="510"/>
    <cellStyle name="Heading 3 2 2 16" xfId="511"/>
    <cellStyle name="Heading 3 2 2 16 2" xfId="512"/>
    <cellStyle name="Heading 3 2 2 16 2 2" xfId="513"/>
    <cellStyle name="Heading 3 2 2 16 3" xfId="514"/>
    <cellStyle name="Heading 3 2 2 17" xfId="515"/>
    <cellStyle name="Heading 3 2 2 17 2" xfId="516"/>
    <cellStyle name="Heading 3 2 2 17 2 2" xfId="517"/>
    <cellStyle name="Heading 3 2 2 17 3" xfId="518"/>
    <cellStyle name="Heading 3 2 2 18" xfId="519"/>
    <cellStyle name="Heading 3 2 2 18 2" xfId="520"/>
    <cellStyle name="Heading 3 2 2 18 2 2" xfId="521"/>
    <cellStyle name="Heading 3 2 2 18 3" xfId="522"/>
    <cellStyle name="Heading 3 2 2 19" xfId="523"/>
    <cellStyle name="Heading 3 2 2 19 2" xfId="524"/>
    <cellStyle name="Heading 3 2 2 19 2 2" xfId="525"/>
    <cellStyle name="Heading 3 2 2 19 3" xfId="526"/>
    <cellStyle name="Heading 3 2 2 2" xfId="527"/>
    <cellStyle name="Heading 3 2 2 2 2" xfId="528"/>
    <cellStyle name="Heading 3 2 2 2 2 2" xfId="529"/>
    <cellStyle name="Heading 3 2 2 2 3" xfId="530"/>
    <cellStyle name="Heading 3 2 2 20" xfId="531"/>
    <cellStyle name="Heading 3 2 2 20 2" xfId="532"/>
    <cellStyle name="Heading 3 2 2 20 2 2" xfId="533"/>
    <cellStyle name="Heading 3 2 2 20 3" xfId="534"/>
    <cellStyle name="Heading 3 2 2 21" xfId="535"/>
    <cellStyle name="Heading 3 2 2 21 2" xfId="536"/>
    <cellStyle name="Heading 3 2 2 21 2 2" xfId="537"/>
    <cellStyle name="Heading 3 2 2 21 3" xfId="538"/>
    <cellStyle name="Heading 3 2 2 22" xfId="539"/>
    <cellStyle name="Heading 3 2 2 22 2" xfId="540"/>
    <cellStyle name="Heading 3 2 2 23" xfId="541"/>
    <cellStyle name="Heading 3 2 2 3" xfId="542"/>
    <cellStyle name="Heading 3 2 2 3 2" xfId="543"/>
    <cellStyle name="Heading 3 2 2 3 2 2" xfId="544"/>
    <cellStyle name="Heading 3 2 2 3 3" xfId="545"/>
    <cellStyle name="Heading 3 2 2 4" xfId="546"/>
    <cellStyle name="Heading 3 2 2 4 2" xfId="547"/>
    <cellStyle name="Heading 3 2 2 4 2 2" xfId="548"/>
    <cellStyle name="Heading 3 2 2 4 3" xfId="549"/>
    <cellStyle name="Heading 3 2 2 5" xfId="550"/>
    <cellStyle name="Heading 3 2 2 5 2" xfId="551"/>
    <cellStyle name="Heading 3 2 2 5 2 2" xfId="552"/>
    <cellStyle name="Heading 3 2 2 5 3" xfId="553"/>
    <cellStyle name="Heading 3 2 2 6" xfId="554"/>
    <cellStyle name="Heading 3 2 2 6 2" xfId="555"/>
    <cellStyle name="Heading 3 2 2 6 2 2" xfId="556"/>
    <cellStyle name="Heading 3 2 2 6 3" xfId="557"/>
    <cellStyle name="Heading 3 2 2 7" xfId="558"/>
    <cellStyle name="Heading 3 2 2 7 2" xfId="559"/>
    <cellStyle name="Heading 3 2 2 7 2 2" xfId="560"/>
    <cellStyle name="Heading 3 2 2 7 3" xfId="561"/>
    <cellStyle name="Heading 3 2 2 8" xfId="562"/>
    <cellStyle name="Heading 3 2 2 8 2" xfId="563"/>
    <cellStyle name="Heading 3 2 2 8 2 2" xfId="564"/>
    <cellStyle name="Heading 3 2 2 8 3" xfId="565"/>
    <cellStyle name="Heading 3 2 2 9" xfId="566"/>
    <cellStyle name="Heading 3 2 2 9 2" xfId="567"/>
    <cellStyle name="Heading 3 2 2 9 2 2" xfId="568"/>
    <cellStyle name="Heading 3 2 2 9 3" xfId="569"/>
    <cellStyle name="Heading 3 2 20" xfId="570"/>
    <cellStyle name="Heading 3 2 20 2" xfId="571"/>
    <cellStyle name="Heading 3 2 20 2 2" xfId="572"/>
    <cellStyle name="Heading 3 2 20 3" xfId="573"/>
    <cellStyle name="Heading 3 2 21" xfId="574"/>
    <cellStyle name="Heading 3 2 21 2" xfId="575"/>
    <cellStyle name="Heading 3 2 21 2 2" xfId="576"/>
    <cellStyle name="Heading 3 2 21 3" xfId="577"/>
    <cellStyle name="Heading 3 2 22" xfId="578"/>
    <cellStyle name="Heading 3 2 22 2" xfId="579"/>
    <cellStyle name="Heading 3 2 22 2 2" xfId="580"/>
    <cellStyle name="Heading 3 2 22 3" xfId="581"/>
    <cellStyle name="Heading 3 2 23" xfId="582"/>
    <cellStyle name="Heading 3 2 23 2" xfId="583"/>
    <cellStyle name="Heading 3 2 23 2 2" xfId="584"/>
    <cellStyle name="Heading 3 2 23 3" xfId="585"/>
    <cellStyle name="Heading 3 2 24" xfId="586"/>
    <cellStyle name="Heading 3 2 24 2" xfId="587"/>
    <cellStyle name="Heading 3 2 24 2 2" xfId="588"/>
    <cellStyle name="Heading 3 2 24 3" xfId="589"/>
    <cellStyle name="Heading 3 2 25" xfId="590"/>
    <cellStyle name="Heading 3 2 25 2" xfId="591"/>
    <cellStyle name="Heading 3 2 25 2 2" xfId="592"/>
    <cellStyle name="Heading 3 2 25 3" xfId="593"/>
    <cellStyle name="Heading 3 2 26" xfId="594"/>
    <cellStyle name="Heading 3 2 26 2" xfId="595"/>
    <cellStyle name="Heading 3 2 26 2 2" xfId="596"/>
    <cellStyle name="Heading 3 2 26 3" xfId="597"/>
    <cellStyle name="Heading 3 2 27" xfId="598"/>
    <cellStyle name="Heading 3 2 27 2" xfId="599"/>
    <cellStyle name="Heading 3 2 28" xfId="600"/>
    <cellStyle name="Heading 3 2 3" xfId="601"/>
    <cellStyle name="Heading 3 2 3 2" xfId="602"/>
    <cellStyle name="Heading 3 2 3 2 2" xfId="603"/>
    <cellStyle name="Heading 3 2 3 3" xfId="604"/>
    <cellStyle name="Heading 3 2 4" xfId="605"/>
    <cellStyle name="Heading 3 2 4 2" xfId="606"/>
    <cellStyle name="Heading 3 2 4 2 2" xfId="607"/>
    <cellStyle name="Heading 3 2 4 3" xfId="608"/>
    <cellStyle name="Heading 3 2 5" xfId="609"/>
    <cellStyle name="Heading 3 2 5 2" xfId="610"/>
    <cellStyle name="Heading 3 2 5 2 2" xfId="611"/>
    <cellStyle name="Heading 3 2 5 3" xfId="612"/>
    <cellStyle name="Heading 3 2 6" xfId="613"/>
    <cellStyle name="Heading 3 2 6 2" xfId="614"/>
    <cellStyle name="Heading 3 2 6 2 2" xfId="615"/>
    <cellStyle name="Heading 3 2 6 3" xfId="616"/>
    <cellStyle name="Heading 3 2 7" xfId="617"/>
    <cellStyle name="Heading 3 2 7 2" xfId="618"/>
    <cellStyle name="Heading 3 2 7 2 2" xfId="619"/>
    <cellStyle name="Heading 3 2 7 3" xfId="620"/>
    <cellStyle name="Heading 3 2 8" xfId="621"/>
    <cellStyle name="Heading 3 2 8 2" xfId="622"/>
    <cellStyle name="Heading 3 2 8 2 2" xfId="623"/>
    <cellStyle name="Heading 3 2 8 3" xfId="624"/>
    <cellStyle name="Heading 3 2 9" xfId="625"/>
    <cellStyle name="Heading 3 2 9 2" xfId="626"/>
    <cellStyle name="Heading 3 2 9 2 2" xfId="627"/>
    <cellStyle name="Heading 3 2 9 3" xfId="628"/>
    <cellStyle name="Heading 3 3" xfId="629"/>
    <cellStyle name="Heading 3 3 2" xfId="630"/>
    <cellStyle name="Heading 3 3 2 2" xfId="631"/>
    <cellStyle name="Heading 3 3 3" xfId="632"/>
    <cellStyle name="Heading 3 4" xfId="633"/>
    <cellStyle name="Heading 3 4 2" xfId="634"/>
    <cellStyle name="Heading 3 4 2 2" xfId="635"/>
    <cellStyle name="Heading 3 4 3" xfId="636"/>
    <cellStyle name="Heading 3 5" xfId="637"/>
    <cellStyle name="Heading 3 5 2" xfId="638"/>
    <cellStyle name="Heading 3 5 2 2" xfId="639"/>
    <cellStyle name="Heading 3 5 3" xfId="640"/>
    <cellStyle name="Heading 3 6" xfId="641"/>
    <cellStyle name="Heading 3 6 2" xfId="642"/>
    <cellStyle name="Heading 3 6 2 2" xfId="643"/>
    <cellStyle name="Heading 3 6 3" xfId="644"/>
    <cellStyle name="Heading 3 7" xfId="645"/>
    <cellStyle name="Heading 3 7 2" xfId="646"/>
    <cellStyle name="Heading 3 7 2 2" xfId="647"/>
    <cellStyle name="Heading 3 7 3" xfId="648"/>
    <cellStyle name="Heading 3 8" xfId="649"/>
    <cellStyle name="Heading 3 8 2" xfId="650"/>
    <cellStyle name="Heading 3 8 2 2" xfId="651"/>
    <cellStyle name="Heading 3 8 3" xfId="652"/>
    <cellStyle name="Heading 3 9" xfId="653"/>
    <cellStyle name="Heading 4" xfId="654"/>
    <cellStyle name="Heading 4 2" xfId="655"/>
    <cellStyle name="Input" xfId="656"/>
    <cellStyle name="Input 10" xfId="1048"/>
    <cellStyle name="Input 10 2" xfId="1838"/>
    <cellStyle name="Input 11" xfId="1045"/>
    <cellStyle name="Input 11 2" xfId="1835"/>
    <cellStyle name="Input 12" xfId="871"/>
    <cellStyle name="Input 12 2" xfId="1661"/>
    <cellStyle name="Input 13" xfId="837"/>
    <cellStyle name="Input 13 2" xfId="1627"/>
    <cellStyle name="Input 14" xfId="1170"/>
    <cellStyle name="Input 14 2" xfId="1960"/>
    <cellStyle name="Input 15" xfId="902"/>
    <cellStyle name="Input 15 2" xfId="1692"/>
    <cellStyle name="Input 16" xfId="1183"/>
    <cellStyle name="Input 16 2" xfId="1973"/>
    <cellStyle name="Input 17" xfId="1163"/>
    <cellStyle name="Input 17 2" xfId="1953"/>
    <cellStyle name="Input 18" xfId="317"/>
    <cellStyle name="Input 18 2" xfId="1449"/>
    <cellStyle name="Input 19" xfId="1306"/>
    <cellStyle name="Input 19 2" xfId="2096"/>
    <cellStyle name="Input 2" xfId="657"/>
    <cellStyle name="Input 2 10" xfId="307"/>
    <cellStyle name="Input 2 10 2" xfId="1439"/>
    <cellStyle name="Input 2 11" xfId="1098"/>
    <cellStyle name="Input 2 11 2" xfId="1888"/>
    <cellStyle name="Input 2 12" xfId="838"/>
    <cellStyle name="Input 2 12 2" xfId="1628"/>
    <cellStyle name="Input 2 13" xfId="1176"/>
    <cellStyle name="Input 2 13 2" xfId="1966"/>
    <cellStyle name="Input 2 14" xfId="328"/>
    <cellStyle name="Input 2 14 2" xfId="1460"/>
    <cellStyle name="Input 2 15" xfId="870"/>
    <cellStyle name="Input 2 15 2" xfId="1660"/>
    <cellStyle name="Input 2 16" xfId="850"/>
    <cellStyle name="Input 2 16 2" xfId="1640"/>
    <cellStyle name="Input 2 17" xfId="1220"/>
    <cellStyle name="Input 2 17 2" xfId="2010"/>
    <cellStyle name="Input 2 18" xfId="1307"/>
    <cellStyle name="Input 2 18 2" xfId="2097"/>
    <cellStyle name="Input 2 19" xfId="1275"/>
    <cellStyle name="Input 2 19 2" xfId="2065"/>
    <cellStyle name="Input 2 2" xfId="931"/>
    <cellStyle name="Input 2 2 2" xfId="1721"/>
    <cellStyle name="Input 2 20" xfId="1526"/>
    <cellStyle name="Input 2 3" xfId="904"/>
    <cellStyle name="Input 2 3 2" xfId="1694"/>
    <cellStyle name="Input 2 4" xfId="258"/>
    <cellStyle name="Input 2 4 2" xfId="1408"/>
    <cellStyle name="Input 2 5" xfId="894"/>
    <cellStyle name="Input 2 5 2" xfId="1684"/>
    <cellStyle name="Input 2 6" xfId="888"/>
    <cellStyle name="Input 2 6 2" xfId="1678"/>
    <cellStyle name="Input 2 7" xfId="860"/>
    <cellStyle name="Input 2 7 2" xfId="1650"/>
    <cellStyle name="Input 2 8" xfId="231"/>
    <cellStyle name="Input 2 8 2" xfId="1381"/>
    <cellStyle name="Input 2 9" xfId="861"/>
    <cellStyle name="Input 2 9 2" xfId="1651"/>
    <cellStyle name="Input 20" xfId="1301"/>
    <cellStyle name="Input 20 2" xfId="2091"/>
    <cellStyle name="Input 21" xfId="1525"/>
    <cellStyle name="Input 3" xfId="930"/>
    <cellStyle name="Input 3 2" xfId="1720"/>
    <cellStyle name="Input 4" xfId="903"/>
    <cellStyle name="Input 4 2" xfId="1693"/>
    <cellStyle name="Input 5" xfId="301"/>
    <cellStyle name="Input 5 2" xfId="1433"/>
    <cellStyle name="Input 6" xfId="893"/>
    <cellStyle name="Input 6 2" xfId="1683"/>
    <cellStyle name="Input 7" xfId="885"/>
    <cellStyle name="Input 7 2" xfId="1675"/>
    <cellStyle name="Input 8" xfId="859"/>
    <cellStyle name="Input 8 2" xfId="1649"/>
    <cellStyle name="Input 9" xfId="1049"/>
    <cellStyle name="Input 9 2" xfId="1839"/>
    <cellStyle name="Linked Cell" xfId="658"/>
    <cellStyle name="Linked Cell 2" xfId="659"/>
    <cellStyle name="Neutral" xfId="660"/>
    <cellStyle name="Neutral 2" xfId="661"/>
    <cellStyle name="Normal_Book1" xfId="662"/>
    <cellStyle name="Note" xfId="663"/>
    <cellStyle name="Note 10" xfId="1084"/>
    <cellStyle name="Note 10 2" xfId="1874"/>
    <cellStyle name="Note 11" xfId="852"/>
    <cellStyle name="Note 11 2" xfId="1642"/>
    <cellStyle name="Note 12" xfId="245"/>
    <cellStyle name="Note 12 2" xfId="1395"/>
    <cellStyle name="Note 13" xfId="1058"/>
    <cellStyle name="Note 13 2" xfId="1848"/>
    <cellStyle name="Note 14" xfId="839"/>
    <cellStyle name="Note 14 2" xfId="1629"/>
    <cellStyle name="Note 15" xfId="851"/>
    <cellStyle name="Note 15 2" xfId="1641"/>
    <cellStyle name="Note 16" xfId="1126"/>
    <cellStyle name="Note 16 2" xfId="1916"/>
    <cellStyle name="Note 17" xfId="815"/>
    <cellStyle name="Note 17 2" xfId="1605"/>
    <cellStyle name="Note 18" xfId="906"/>
    <cellStyle name="Note 18 2" xfId="1696"/>
    <cellStyle name="Note 19" xfId="1185"/>
    <cellStyle name="Note 19 2" xfId="1975"/>
    <cellStyle name="Note 2" xfId="664"/>
    <cellStyle name="Note 2 10" xfId="1134"/>
    <cellStyle name="Note 2 10 2" xfId="1924"/>
    <cellStyle name="Note 2 11" xfId="899"/>
    <cellStyle name="Note 2 11 2" xfId="1689"/>
    <cellStyle name="Note 2 12" xfId="793"/>
    <cellStyle name="Note 2 12 2" xfId="1583"/>
    <cellStyle name="Note 2 13" xfId="840"/>
    <cellStyle name="Note 2 13 2" xfId="1630"/>
    <cellStyle name="Note 2 14" xfId="882"/>
    <cellStyle name="Note 2 14 2" xfId="1672"/>
    <cellStyle name="Note 2 15" xfId="901"/>
    <cellStyle name="Note 2 15 2" xfId="1691"/>
    <cellStyle name="Note 2 16" xfId="1023"/>
    <cellStyle name="Note 2 16 2" xfId="1813"/>
    <cellStyle name="Note 2 17" xfId="990"/>
    <cellStyle name="Note 2 17 2" xfId="1780"/>
    <cellStyle name="Note 2 18" xfId="876"/>
    <cellStyle name="Note 2 18 2" xfId="1666"/>
    <cellStyle name="Note 2 19" xfId="1309"/>
    <cellStyle name="Note 2 19 2" xfId="2099"/>
    <cellStyle name="Note 2 2" xfId="665"/>
    <cellStyle name="Note 2 2 10" xfId="1131"/>
    <cellStyle name="Note 2 2 10 2" xfId="1921"/>
    <cellStyle name="Note 2 2 11" xfId="1120"/>
    <cellStyle name="Note 2 2 11 2" xfId="1910"/>
    <cellStyle name="Note 2 2 12" xfId="841"/>
    <cellStyle name="Note 2 2 12 2" xfId="1631"/>
    <cellStyle name="Note 2 2 13" xfId="980"/>
    <cellStyle name="Note 2 2 13 2" xfId="1770"/>
    <cellStyle name="Note 2 2 14" xfId="1157"/>
    <cellStyle name="Note 2 2 14 2" xfId="1947"/>
    <cellStyle name="Note 2 2 15" xfId="808"/>
    <cellStyle name="Note 2 2 15 2" xfId="1598"/>
    <cellStyle name="Note 2 2 16" xfId="1106"/>
    <cellStyle name="Note 2 2 16 2" xfId="1896"/>
    <cellStyle name="Note 2 2 17" xfId="1137"/>
    <cellStyle name="Note 2 2 17 2" xfId="1927"/>
    <cellStyle name="Note 2 2 18" xfId="1310"/>
    <cellStyle name="Note 2 2 18 2" xfId="2100"/>
    <cellStyle name="Note 2 2 19" xfId="1273"/>
    <cellStyle name="Note 2 2 19 2" xfId="2063"/>
    <cellStyle name="Note 2 2 2" xfId="938"/>
    <cellStyle name="Note 2 2 2 2" xfId="1728"/>
    <cellStyle name="Note 2 2 20" xfId="1529"/>
    <cellStyle name="Note 2 2 3" xfId="910"/>
    <cellStyle name="Note 2 2 3 2" xfId="1700"/>
    <cellStyle name="Note 2 2 4" xfId="965"/>
    <cellStyle name="Note 2 2 4 2" xfId="1755"/>
    <cellStyle name="Note 2 2 5" xfId="1033"/>
    <cellStyle name="Note 2 2 5 2" xfId="1823"/>
    <cellStyle name="Note 2 2 6" xfId="293"/>
    <cellStyle name="Note 2 2 6 2" xfId="1425"/>
    <cellStyle name="Note 2 2 7" xfId="866"/>
    <cellStyle name="Note 2 2 7 2" xfId="1656"/>
    <cellStyle name="Note 2 2 8" xfId="1095"/>
    <cellStyle name="Note 2 2 8 2" xfId="1885"/>
    <cellStyle name="Note 2 2 9" xfId="357"/>
    <cellStyle name="Note 2 2 9 2" xfId="1489"/>
    <cellStyle name="Note 2 20" xfId="1252"/>
    <cellStyle name="Note 2 20 2" xfId="2042"/>
    <cellStyle name="Note 2 21" xfId="1528"/>
    <cellStyle name="Note 2 3" xfId="937"/>
    <cellStyle name="Note 2 3 2" xfId="1727"/>
    <cellStyle name="Note 2 4" xfId="909"/>
    <cellStyle name="Note 2 4 2" xfId="1699"/>
    <cellStyle name="Note 2 5" xfId="302"/>
    <cellStyle name="Note 2 5 2" xfId="1434"/>
    <cellStyle name="Note 2 6" xfId="322"/>
    <cellStyle name="Note 2 6 2" xfId="1454"/>
    <cellStyle name="Note 2 7" xfId="891"/>
    <cellStyle name="Note 2 7 2" xfId="1681"/>
    <cellStyle name="Note 2 8" xfId="865"/>
    <cellStyle name="Note 2 8 2" xfId="1655"/>
    <cellStyle name="Note 2 9" xfId="780"/>
    <cellStyle name="Note 2 9 2" xfId="1570"/>
    <cellStyle name="Note 20" xfId="1308"/>
    <cellStyle name="Note 20 2" xfId="2098"/>
    <cellStyle name="Note 21" xfId="1274"/>
    <cellStyle name="Note 21 2" xfId="2064"/>
    <cellStyle name="Note 22" xfId="1527"/>
    <cellStyle name="Note 3" xfId="666"/>
    <cellStyle name="Note 3 10" xfId="923"/>
    <cellStyle name="Note 3 10 2" xfId="1713"/>
    <cellStyle name="Note 3 11" xfId="1138"/>
    <cellStyle name="Note 3 11 2" xfId="1928"/>
    <cellStyle name="Note 3 12" xfId="842"/>
    <cellStyle name="Note 3 12 2" xfId="1632"/>
    <cellStyle name="Note 3 13" xfId="972"/>
    <cellStyle name="Note 3 13 2" xfId="1762"/>
    <cellStyle name="Note 3 14" xfId="1188"/>
    <cellStyle name="Note 3 14 2" xfId="1978"/>
    <cellStyle name="Note 3 15" xfId="340"/>
    <cellStyle name="Note 3 15 2" xfId="1472"/>
    <cellStyle name="Note 3 16" xfId="949"/>
    <cellStyle name="Note 3 16 2" xfId="1739"/>
    <cellStyle name="Note 3 17" xfId="920"/>
    <cellStyle name="Note 3 17 2" xfId="1710"/>
    <cellStyle name="Note 3 18" xfId="1311"/>
    <cellStyle name="Note 3 18 2" xfId="2101"/>
    <cellStyle name="Note 3 19" xfId="1272"/>
    <cellStyle name="Note 3 19 2" xfId="2062"/>
    <cellStyle name="Note 3 2" xfId="939"/>
    <cellStyle name="Note 3 2 2" xfId="1729"/>
    <cellStyle name="Note 3 20" xfId="1530"/>
    <cellStyle name="Note 3 3" xfId="911"/>
    <cellStyle name="Note 3 3 2" xfId="1701"/>
    <cellStyle name="Note 3 4" xfId="378"/>
    <cellStyle name="Note 3 4 2" xfId="1510"/>
    <cellStyle name="Note 3 5" xfId="338"/>
    <cellStyle name="Note 3 5 2" xfId="1470"/>
    <cellStyle name="Note 3 6" xfId="975"/>
    <cellStyle name="Note 3 6 2" xfId="1765"/>
    <cellStyle name="Note 3 7" xfId="867"/>
    <cellStyle name="Note 3 7 2" xfId="1657"/>
    <cellStyle name="Note 3 8" xfId="872"/>
    <cellStyle name="Note 3 8 2" xfId="1662"/>
    <cellStyle name="Note 3 9" xfId="1075"/>
    <cellStyle name="Note 3 9 2" xfId="1865"/>
    <cellStyle name="Note 4" xfId="936"/>
    <cellStyle name="Note 4 2" xfId="1726"/>
    <cellStyle name="Note 5" xfId="908"/>
    <cellStyle name="Note 5 2" xfId="1698"/>
    <cellStyle name="Note 6" xfId="315"/>
    <cellStyle name="Note 6 2" xfId="1447"/>
    <cellStyle name="Note 7" xfId="1004"/>
    <cellStyle name="Note 7 2" xfId="1794"/>
    <cellStyle name="Note 8" xfId="890"/>
    <cellStyle name="Note 8 2" xfId="1680"/>
    <cellStyle name="Note 9" xfId="864"/>
    <cellStyle name="Note 9 2" xfId="1654"/>
    <cellStyle name="Output" xfId="667"/>
    <cellStyle name="Output 10" xfId="1119"/>
    <cellStyle name="Output 10 2" xfId="1909"/>
    <cellStyle name="Output 11" xfId="1129"/>
    <cellStyle name="Output 11 2" xfId="1919"/>
    <cellStyle name="Output 12" xfId="1103"/>
    <cellStyle name="Output 12 2" xfId="1893"/>
    <cellStyle name="Output 13" xfId="843"/>
    <cellStyle name="Output 13 2" xfId="1633"/>
    <cellStyle name="Output 14" xfId="1094"/>
    <cellStyle name="Output 14 2" xfId="1884"/>
    <cellStyle name="Output 15" xfId="346"/>
    <cellStyle name="Output 15 2" xfId="1478"/>
    <cellStyle name="Output 16" xfId="1090"/>
    <cellStyle name="Output 16 2" xfId="1880"/>
    <cellStyle name="Output 17" xfId="1128"/>
    <cellStyle name="Output 17 2" xfId="1918"/>
    <cellStyle name="Output 18" xfId="1181"/>
    <cellStyle name="Output 18 2" xfId="1971"/>
    <cellStyle name="Output 19" xfId="1312"/>
    <cellStyle name="Output 19 2" xfId="2102"/>
    <cellStyle name="Output 2" xfId="668"/>
    <cellStyle name="Output 2 10" xfId="1132"/>
    <cellStyle name="Output 2 10 2" xfId="1922"/>
    <cellStyle name="Output 2 11" xfId="918"/>
    <cellStyle name="Output 2 11 2" xfId="1708"/>
    <cellStyle name="Output 2 12" xfId="848"/>
    <cellStyle name="Output 2 12 2" xfId="1638"/>
    <cellStyle name="Output 2 13" xfId="854"/>
    <cellStyle name="Output 2 13 2" xfId="1644"/>
    <cellStyle name="Output 2 14" xfId="774"/>
    <cellStyle name="Output 2 14 2" xfId="1564"/>
    <cellStyle name="Output 2 15" xfId="1061"/>
    <cellStyle name="Output 2 15 2" xfId="1851"/>
    <cellStyle name="Output 2 16" xfId="1207"/>
    <cellStyle name="Output 2 16 2" xfId="1997"/>
    <cellStyle name="Output 2 17" xfId="1178"/>
    <cellStyle name="Output 2 17 2" xfId="1968"/>
    <cellStyle name="Output 2 18" xfId="1313"/>
    <cellStyle name="Output 2 18 2" xfId="2103"/>
    <cellStyle name="Output 2 19" xfId="1251"/>
    <cellStyle name="Output 2 19 2" xfId="2041"/>
    <cellStyle name="Output 2 2" xfId="941"/>
    <cellStyle name="Output 2 2 2" xfId="1731"/>
    <cellStyle name="Output 2 20" xfId="1532"/>
    <cellStyle name="Output 2 3" xfId="913"/>
    <cellStyle name="Output 2 3 2" xfId="1703"/>
    <cellStyle name="Output 2 4" xfId="379"/>
    <cellStyle name="Output 2 4 2" xfId="1511"/>
    <cellStyle name="Output 2 5" xfId="955"/>
    <cellStyle name="Output 2 5 2" xfId="1745"/>
    <cellStyle name="Output 2 6" xfId="814"/>
    <cellStyle name="Output 2 6 2" xfId="1604"/>
    <cellStyle name="Output 2 7" xfId="869"/>
    <cellStyle name="Output 2 7 2" xfId="1659"/>
    <cellStyle name="Output 2 8" xfId="826"/>
    <cellStyle name="Output 2 8 2" xfId="1616"/>
    <cellStyle name="Output 2 9" xfId="1133"/>
    <cellStyle name="Output 2 9 2" xfId="1923"/>
    <cellStyle name="Output 20" xfId="1271"/>
    <cellStyle name="Output 20 2" xfId="2061"/>
    <cellStyle name="Output 21" xfId="1531"/>
    <cellStyle name="Output 3" xfId="940"/>
    <cellStyle name="Output 3 2" xfId="1730"/>
    <cellStyle name="Output 4" xfId="912"/>
    <cellStyle name="Output 4 2" xfId="1702"/>
    <cellStyle name="Output 5" xfId="987"/>
    <cellStyle name="Output 5 2" xfId="1777"/>
    <cellStyle name="Output 6" xfId="1022"/>
    <cellStyle name="Output 6 2" xfId="1812"/>
    <cellStyle name="Output 7" xfId="368"/>
    <cellStyle name="Output 7 2" xfId="1500"/>
    <cellStyle name="Output 8" xfId="868"/>
    <cellStyle name="Output 8 2" xfId="1658"/>
    <cellStyle name="Output 9" xfId="1110"/>
    <cellStyle name="Output 9 2" xfId="1900"/>
    <cellStyle name="simple1" xfId="669"/>
    <cellStyle name="simple1 10" xfId="1125"/>
    <cellStyle name="simple1 10 2" xfId="1915"/>
    <cellStyle name="simple1 11" xfId="1121"/>
    <cellStyle name="simple1 11 2" xfId="1911"/>
    <cellStyle name="simple1 12" xfId="1063"/>
    <cellStyle name="simple1 12 2" xfId="1853"/>
    <cellStyle name="simple1 13" xfId="1194"/>
    <cellStyle name="simple1 13 2" xfId="1984"/>
    <cellStyle name="simple1 14" xfId="1270"/>
    <cellStyle name="simple1 14 2" xfId="2060"/>
    <cellStyle name="simple1 15" xfId="1533"/>
    <cellStyle name="simple1 2" xfId="670"/>
    <cellStyle name="simple1 2 10" xfId="1078"/>
    <cellStyle name="simple1 2 10 2" xfId="1868"/>
    <cellStyle name="simple1 2 11" xfId="1039"/>
    <cellStyle name="simple1 2 11 2" xfId="1829"/>
    <cellStyle name="simple1 2 12" xfId="1187"/>
    <cellStyle name="simple1 2 12 2" xfId="1977"/>
    <cellStyle name="simple1 2 13" xfId="825"/>
    <cellStyle name="simple1 2 13 2" xfId="1615"/>
    <cellStyle name="simple1 2 14" xfId="1269"/>
    <cellStyle name="simple1 2 14 2" xfId="2059"/>
    <cellStyle name="simple1 2 15" xfId="1534"/>
    <cellStyle name="simple1 2 2" xfId="671"/>
    <cellStyle name="simple1 2 2 10" xfId="1189"/>
    <cellStyle name="simple1 2 2 10 2" xfId="1979"/>
    <cellStyle name="simple1 2 2 11" xfId="817"/>
    <cellStyle name="simple1 2 2 11 2" xfId="1607"/>
    <cellStyle name="simple1 2 2 12" xfId="1268"/>
    <cellStyle name="simple1 2 2 12 2" xfId="2058"/>
    <cellStyle name="simple1 2 2 13" xfId="1535"/>
    <cellStyle name="simple1 2 2 2" xfId="944"/>
    <cellStyle name="simple1 2 2 2 2" xfId="1734"/>
    <cellStyle name="simple1 2 2 3" xfId="779"/>
    <cellStyle name="simple1 2 2 3 2" xfId="1569"/>
    <cellStyle name="simple1 2 2 4" xfId="232"/>
    <cellStyle name="simple1 2 2 4 2" xfId="1382"/>
    <cellStyle name="simple1 2 2 5" xfId="1009"/>
    <cellStyle name="simple1 2 2 5 2" xfId="1799"/>
    <cellStyle name="simple1 2 2 6" xfId="291"/>
    <cellStyle name="simple1 2 2 6 2" xfId="1423"/>
    <cellStyle name="simple1 2 2 7" xfId="1070"/>
    <cellStyle name="simple1 2 2 7 2" xfId="1860"/>
    <cellStyle name="simple1 2 2 8" xfId="982"/>
    <cellStyle name="simple1 2 2 8 2" xfId="1772"/>
    <cellStyle name="simple1 2 2 9" xfId="1139"/>
    <cellStyle name="simple1 2 2 9 2" xfId="1929"/>
    <cellStyle name="simple1 2 3" xfId="672"/>
    <cellStyle name="simple1 2 3 10" xfId="921"/>
    <cellStyle name="simple1 2 3 10 2" xfId="1711"/>
    <cellStyle name="simple1 2 3 11" xfId="1102"/>
    <cellStyle name="simple1 2 3 11 2" xfId="1892"/>
    <cellStyle name="simple1 2 3 12" xfId="1218"/>
    <cellStyle name="simple1 2 3 12 2" xfId="2008"/>
    <cellStyle name="simple1 2 3 13" xfId="1250"/>
    <cellStyle name="simple1 2 3 13 2" xfId="2040"/>
    <cellStyle name="simple1 2 3 14" xfId="1536"/>
    <cellStyle name="simple1 2 3 2" xfId="673"/>
    <cellStyle name="simple1 2 3 2 10" xfId="1136"/>
    <cellStyle name="simple1 2 3 2 10 2" xfId="1926"/>
    <cellStyle name="simple1 2 3 2 11" xfId="1190"/>
    <cellStyle name="simple1 2 3 2 11 2" xfId="1980"/>
    <cellStyle name="simple1 2 3 2 12" xfId="1267"/>
    <cellStyle name="simple1 2 3 2 12 2" xfId="2057"/>
    <cellStyle name="simple1 2 3 2 13" xfId="1537"/>
    <cellStyle name="simple1 2 3 2 2" xfId="946"/>
    <cellStyle name="simple1 2 3 2 2 2" xfId="1736"/>
    <cellStyle name="simple1 2 3 2 3" xfId="953"/>
    <cellStyle name="simple1 2 3 2 3 2" xfId="1743"/>
    <cellStyle name="simple1 2 3 2 4" xfId="257"/>
    <cellStyle name="simple1 2 3 2 4 2" xfId="1407"/>
    <cellStyle name="simple1 2 3 2 5" xfId="260"/>
    <cellStyle name="simple1 2 3 2 5 2" xfId="1410"/>
    <cellStyle name="simple1 2 3 2 6" xfId="1071"/>
    <cellStyle name="simple1 2 3 2 6 2" xfId="1861"/>
    <cellStyle name="simple1 2 3 2 7" xfId="1086"/>
    <cellStyle name="simple1 2 3 2 7 2" xfId="1876"/>
    <cellStyle name="simple1 2 3 2 8" xfId="805"/>
    <cellStyle name="simple1 2 3 2 8 2" xfId="1595"/>
    <cellStyle name="simple1 2 3 2 9" xfId="1073"/>
    <cellStyle name="simple1 2 3 2 9 2" xfId="1863"/>
    <cellStyle name="simple1 2 3 3" xfId="945"/>
    <cellStyle name="simple1 2 3 3 2" xfId="1735"/>
    <cellStyle name="simple1 2 3 4" xfId="1005"/>
    <cellStyle name="simple1 2 3 4 2" xfId="1795"/>
    <cellStyle name="simple1 2 3 5" xfId="229"/>
    <cellStyle name="simple1 2 3 5 2" xfId="1379"/>
    <cellStyle name="simple1 2 3 6" xfId="806"/>
    <cellStyle name="simple1 2 3 6 2" xfId="1596"/>
    <cellStyle name="simple1 2 3 7" xfId="823"/>
    <cellStyle name="simple1 2 3 7 2" xfId="1613"/>
    <cellStyle name="simple1 2 3 8" xfId="874"/>
    <cellStyle name="simple1 2 3 8 2" xfId="1664"/>
    <cellStyle name="simple1 2 3 9" xfId="1060"/>
    <cellStyle name="simple1 2 3 9 2" xfId="1850"/>
    <cellStyle name="simple1 2 4" xfId="943"/>
    <cellStyle name="simple1 2 4 2" xfId="1733"/>
    <cellStyle name="simple1 2 5" xfId="915"/>
    <cellStyle name="simple1 2 5 2" xfId="1705"/>
    <cellStyle name="simple1 2 6" xfId="306"/>
    <cellStyle name="simple1 2 6 2" xfId="1438"/>
    <cellStyle name="simple1 2 7" xfId="789"/>
    <cellStyle name="simple1 2 7 2" xfId="1579"/>
    <cellStyle name="simple1 2 8" xfId="292"/>
    <cellStyle name="simple1 2 8 2" xfId="1424"/>
    <cellStyle name="simple1 2 9" xfId="1112"/>
    <cellStyle name="simple1 2 9 2" xfId="1902"/>
    <cellStyle name="simple1 3" xfId="674"/>
    <cellStyle name="simple1 3 10" xfId="1146"/>
    <cellStyle name="simple1 3 10 2" xfId="1936"/>
    <cellStyle name="simple1 3 11" xfId="1205"/>
    <cellStyle name="simple1 3 11 2" xfId="1995"/>
    <cellStyle name="simple1 3 12" xfId="1266"/>
    <cellStyle name="simple1 3 12 2" xfId="2056"/>
    <cellStyle name="simple1 3 13" xfId="1538"/>
    <cellStyle name="simple1 3 2" xfId="947"/>
    <cellStyle name="simple1 3 2 2" xfId="1737"/>
    <cellStyle name="simple1 3 3" xfId="251"/>
    <cellStyle name="simple1 3 3 2" xfId="1401"/>
    <cellStyle name="simple1 3 4" xfId="970"/>
    <cellStyle name="simple1 3 4 2" xfId="1760"/>
    <cellStyle name="simple1 3 5" xfId="818"/>
    <cellStyle name="simple1 3 5 2" xfId="1608"/>
    <cellStyle name="simple1 3 6" xfId="895"/>
    <cellStyle name="simple1 3 6 2" xfId="1685"/>
    <cellStyle name="simple1 3 7" xfId="873"/>
    <cellStyle name="simple1 3 7 2" xfId="1663"/>
    <cellStyle name="simple1 3 8" xfId="1135"/>
    <cellStyle name="simple1 3 8 2" xfId="1925"/>
    <cellStyle name="simple1 3 9" xfId="1081"/>
    <cellStyle name="simple1 3 9 2" xfId="1871"/>
    <cellStyle name="simple1 4" xfId="942"/>
    <cellStyle name="simple1 4 2" xfId="1732"/>
    <cellStyle name="simple1 5" xfId="914"/>
    <cellStyle name="simple1 5 2" xfId="1704"/>
    <cellStyle name="simple1 6" xfId="305"/>
    <cellStyle name="simple1 6 2" xfId="1437"/>
    <cellStyle name="simple1 7" xfId="961"/>
    <cellStyle name="simple1 7 2" xfId="1751"/>
    <cellStyle name="simple1 8" xfId="324"/>
    <cellStyle name="simple1 8 2" xfId="1456"/>
    <cellStyle name="simple1 9" xfId="883"/>
    <cellStyle name="simple1 9 2" xfId="1673"/>
    <cellStyle name="Title" xfId="675"/>
    <cellStyle name="Title 2" xfId="676"/>
    <cellStyle name="Total" xfId="677"/>
    <cellStyle name="Total 10" xfId="966"/>
    <cellStyle name="Total 10 2" xfId="1756"/>
    <cellStyle name="Total 11" xfId="1127"/>
    <cellStyle name="Total 11 2" xfId="1917"/>
    <cellStyle name="Total 12" xfId="1080"/>
    <cellStyle name="Total 12 2" xfId="1870"/>
    <cellStyle name="Total 13" xfId="1113"/>
    <cellStyle name="Total 13 2" xfId="1903"/>
    <cellStyle name="Total 14" xfId="996"/>
    <cellStyle name="Total 14 2" xfId="1786"/>
    <cellStyle name="Total 15" xfId="1041"/>
    <cellStyle name="Total 15 2" xfId="1831"/>
    <cellStyle name="Total 16" xfId="372"/>
    <cellStyle name="Total 16 2" xfId="1504"/>
    <cellStyle name="Total 17" xfId="1168"/>
    <cellStyle name="Total 17 2" xfId="1958"/>
    <cellStyle name="Total 18" xfId="892"/>
    <cellStyle name="Total 18 2" xfId="1682"/>
    <cellStyle name="Total 19" xfId="1314"/>
    <cellStyle name="Total 19 2" xfId="2104"/>
    <cellStyle name="Total 2" xfId="678"/>
    <cellStyle name="Total 2 10" xfId="998"/>
    <cellStyle name="Total 2 10 2" xfId="1788"/>
    <cellStyle name="Total 2 11" xfId="1093"/>
    <cellStyle name="Total 2 11 2" xfId="1883"/>
    <cellStyle name="Total 2 12" xfId="1174"/>
    <cellStyle name="Total 2 12 2" xfId="1964"/>
    <cellStyle name="Total 2 13" xfId="1177"/>
    <cellStyle name="Total 2 13 2" xfId="1967"/>
    <cellStyle name="Total 2 14" xfId="1031"/>
    <cellStyle name="Total 2 14 2" xfId="1821"/>
    <cellStyle name="Total 2 15" xfId="1160"/>
    <cellStyle name="Total 2 15 2" xfId="1950"/>
    <cellStyle name="Total 2 16" xfId="1186"/>
    <cellStyle name="Total 2 16 2" xfId="1976"/>
    <cellStyle name="Total 2 17" xfId="1057"/>
    <cellStyle name="Total 2 17 2" xfId="1847"/>
    <cellStyle name="Total 2 18" xfId="1315"/>
    <cellStyle name="Total 2 18 2" xfId="2105"/>
    <cellStyle name="Total 2 19" xfId="1264"/>
    <cellStyle name="Total 2 19 2" xfId="2054"/>
    <cellStyle name="Total 2 2" xfId="951"/>
    <cellStyle name="Total 2 2 2" xfId="1741"/>
    <cellStyle name="Total 2 20" xfId="1540"/>
    <cellStyle name="Total 2 3" xfId="810"/>
    <cellStyle name="Total 2 3 2" xfId="1600"/>
    <cellStyle name="Total 2 4" xfId="309"/>
    <cellStyle name="Total 2 4 2" xfId="1441"/>
    <cellStyle name="Total 2 5" xfId="248"/>
    <cellStyle name="Total 2 5 2" xfId="1398"/>
    <cellStyle name="Total 2 6" xfId="1043"/>
    <cellStyle name="Total 2 6 2" xfId="1833"/>
    <cellStyle name="Total 2 7" xfId="244"/>
    <cellStyle name="Total 2 7 2" xfId="1394"/>
    <cellStyle name="Total 2 8" xfId="777"/>
    <cellStyle name="Total 2 8 2" xfId="1567"/>
    <cellStyle name="Total 2 9" xfId="776"/>
    <cellStyle name="Total 2 9 2" xfId="1566"/>
    <cellStyle name="Total 20" xfId="1265"/>
    <cellStyle name="Total 20 2" xfId="2055"/>
    <cellStyle name="Total 21" xfId="1539"/>
    <cellStyle name="Total 3" xfId="950"/>
    <cellStyle name="Total 3 2" xfId="1740"/>
    <cellStyle name="Total 4" xfId="781"/>
    <cellStyle name="Total 4 2" xfId="1571"/>
    <cellStyle name="Total 5" xfId="308"/>
    <cellStyle name="Total 5 2" xfId="1440"/>
    <cellStyle name="Total 6" xfId="992"/>
    <cellStyle name="Total 6 2" xfId="1782"/>
    <cellStyle name="Total 7" xfId="1050"/>
    <cellStyle name="Total 7 2" xfId="1840"/>
    <cellStyle name="Total 8" xfId="797"/>
    <cellStyle name="Total 8 2" xfId="1587"/>
    <cellStyle name="Total 9" xfId="1015"/>
    <cellStyle name="Total 9 2" xfId="1805"/>
    <cellStyle name="Warning Text" xfId="679"/>
    <cellStyle name="Warning Text 2" xfId="680"/>
    <cellStyle name="강조색1 2" xfId="115"/>
    <cellStyle name="강조색1 2 2" xfId="116"/>
    <cellStyle name="강조색1 3" xfId="117"/>
    <cellStyle name="강조색1 4" xfId="84"/>
    <cellStyle name="강조색2 2" xfId="118"/>
    <cellStyle name="강조색2 2 2" xfId="119"/>
    <cellStyle name="강조색2 3" xfId="120"/>
    <cellStyle name="강조색2 4" xfId="83"/>
    <cellStyle name="강조색3 2" xfId="121"/>
    <cellStyle name="강조색3 2 2" xfId="122"/>
    <cellStyle name="강조색3 3" xfId="123"/>
    <cellStyle name="강조색3 4" xfId="82"/>
    <cellStyle name="강조색4 2" xfId="124"/>
    <cellStyle name="강조색4 2 2" xfId="125"/>
    <cellStyle name="강조색4 3" xfId="126"/>
    <cellStyle name="강조색4 4" xfId="81"/>
    <cellStyle name="강조색5 2" xfId="127"/>
    <cellStyle name="강조색5 2 2" xfId="128"/>
    <cellStyle name="강조색5 3" xfId="129"/>
    <cellStyle name="강조색5 4" xfId="80"/>
    <cellStyle name="강조색6 2" xfId="130"/>
    <cellStyle name="강조색6 2 2" xfId="131"/>
    <cellStyle name="강조색6 3" xfId="132"/>
    <cellStyle name="강조색6 4" xfId="79"/>
    <cellStyle name="경고문 2" xfId="133"/>
    <cellStyle name="경고문 2 2" xfId="134"/>
    <cellStyle name="경고문 3" xfId="135"/>
    <cellStyle name="경고문 4" xfId="78"/>
    <cellStyle name="계산 2" xfId="136"/>
    <cellStyle name="계산 2 10" xfId="988"/>
    <cellStyle name="계산 2 10 2" xfId="1778"/>
    <cellStyle name="계산 2 11" xfId="1140"/>
    <cellStyle name="계산 2 11 2" xfId="1930"/>
    <cellStyle name="계산 2 12" xfId="1123"/>
    <cellStyle name="계산 2 12 2" xfId="1913"/>
    <cellStyle name="계산 2 13" xfId="952"/>
    <cellStyle name="계산 2 13 2" xfId="1742"/>
    <cellStyle name="계산 2 14" xfId="1182"/>
    <cellStyle name="계산 2 14 2" xfId="1972"/>
    <cellStyle name="계산 2 15" xfId="1101"/>
    <cellStyle name="계산 2 15 2" xfId="1891"/>
    <cellStyle name="계산 2 16" xfId="1210"/>
    <cellStyle name="계산 2 16 2" xfId="2000"/>
    <cellStyle name="계산 2 17" xfId="879"/>
    <cellStyle name="계산 2 17 2" xfId="1669"/>
    <cellStyle name="계산 2 18" xfId="1215"/>
    <cellStyle name="계산 2 18 2" xfId="2005"/>
    <cellStyle name="계산 2 19" xfId="1155"/>
    <cellStyle name="계산 2 19 2" xfId="1945"/>
    <cellStyle name="계산 2 2" xfId="137"/>
    <cellStyle name="계산 2 2 10" xfId="898"/>
    <cellStyle name="계산 2 2 10 2" xfId="1688"/>
    <cellStyle name="계산 2 2 11" xfId="1147"/>
    <cellStyle name="계산 2 2 11 2" xfId="1937"/>
    <cellStyle name="계산 2 2 12" xfId="1164"/>
    <cellStyle name="계산 2 2 12 2" xfId="1954"/>
    <cellStyle name="계산 2 2 13" xfId="1152"/>
    <cellStyle name="계산 2 2 13 2" xfId="1942"/>
    <cellStyle name="계산 2 2 14" xfId="959"/>
    <cellStyle name="계산 2 2 14 2" xfId="1749"/>
    <cellStyle name="계산 2 2 15" xfId="1141"/>
    <cellStyle name="계산 2 2 15 2" xfId="1931"/>
    <cellStyle name="계산 2 2 16" xfId="1223"/>
    <cellStyle name="계산 2 2 16 2" xfId="2013"/>
    <cellStyle name="계산 2 2 17" xfId="1233"/>
    <cellStyle name="계산 2 2 17 2" xfId="2023"/>
    <cellStyle name="계산 2 2 18" xfId="1242"/>
    <cellStyle name="계산 2 2 18 2" xfId="2032"/>
    <cellStyle name="계산 2 2 19" xfId="1282"/>
    <cellStyle name="계산 2 2 19 2" xfId="2072"/>
    <cellStyle name="계산 2 2 2" xfId="330"/>
    <cellStyle name="계산 2 2 2 2" xfId="1462"/>
    <cellStyle name="계산 2 2 20" xfId="1319"/>
    <cellStyle name="계산 2 2 20 2" xfId="2109"/>
    <cellStyle name="계산 2 2 21" xfId="1344"/>
    <cellStyle name="계산 2 2 3" xfId="228"/>
    <cellStyle name="계산 2 2 3 2" xfId="1378"/>
    <cellStyle name="계산 2 2 4" xfId="802"/>
    <cellStyle name="계산 2 2 4 2" xfId="1592"/>
    <cellStyle name="계산 2 2 5" xfId="249"/>
    <cellStyle name="계산 2 2 5 2" xfId="1399"/>
    <cellStyle name="계산 2 2 6" xfId="791"/>
    <cellStyle name="계산 2 2 6 2" xfId="1581"/>
    <cellStyle name="계산 2 2 7" xfId="383"/>
    <cellStyle name="계산 2 2 7 2" xfId="1515"/>
    <cellStyle name="계산 2 2 8" xfId="967"/>
    <cellStyle name="계산 2 2 8 2" xfId="1757"/>
    <cellStyle name="계산 2 2 9" xfId="792"/>
    <cellStyle name="계산 2 2 9 2" xfId="1582"/>
    <cellStyle name="계산 2 20" xfId="1281"/>
    <cellStyle name="계산 2 20 2" xfId="2071"/>
    <cellStyle name="계산 2 21" xfId="1320"/>
    <cellStyle name="계산 2 21 2" xfId="2110"/>
    <cellStyle name="계산 2 22" xfId="1343"/>
    <cellStyle name="계산 2 3" xfId="329"/>
    <cellStyle name="계산 2 3 2" xfId="1461"/>
    <cellStyle name="계산 2 4" xfId="304"/>
    <cellStyle name="계산 2 4 2" xfId="1436"/>
    <cellStyle name="계산 2 5" xfId="812"/>
    <cellStyle name="계산 2 5 2" xfId="1602"/>
    <cellStyle name="계산 2 6" xfId="1037"/>
    <cellStyle name="계산 2 6 2" xfId="1827"/>
    <cellStyle name="계산 2 7" xfId="1052"/>
    <cellStyle name="계산 2 7 2" xfId="1842"/>
    <cellStyle name="계산 2 8" xfId="1065"/>
    <cellStyle name="계산 2 8 2" xfId="1855"/>
    <cellStyle name="계산 2 9" xfId="1096"/>
    <cellStyle name="계산 2 9 2" xfId="1886"/>
    <cellStyle name="계산 3" xfId="138"/>
    <cellStyle name="계산 3 10" xfId="820"/>
    <cellStyle name="계산 3 10 2" xfId="1610"/>
    <cellStyle name="계산 3 11" xfId="822"/>
    <cellStyle name="계산 3 11 2" xfId="1612"/>
    <cellStyle name="계산 3 12" xfId="925"/>
    <cellStyle name="계산 3 12 2" xfId="1715"/>
    <cellStyle name="계산 3 13" xfId="877"/>
    <cellStyle name="계산 3 13 2" xfId="1667"/>
    <cellStyle name="계산 3 14" xfId="977"/>
    <cellStyle name="계산 3 14 2" xfId="1767"/>
    <cellStyle name="계산 3 15" xfId="1208"/>
    <cellStyle name="계산 3 15 2" xfId="1998"/>
    <cellStyle name="계산 3 16" xfId="1211"/>
    <cellStyle name="계산 3 16 2" xfId="2001"/>
    <cellStyle name="계산 3 17" xfId="1024"/>
    <cellStyle name="계산 3 17 2" xfId="1814"/>
    <cellStyle name="계산 3 18" xfId="813"/>
    <cellStyle name="계산 3 18 2" xfId="1603"/>
    <cellStyle name="계산 3 19" xfId="1283"/>
    <cellStyle name="계산 3 19 2" xfId="2073"/>
    <cellStyle name="계산 3 2" xfId="331"/>
    <cellStyle name="계산 3 2 2" xfId="1463"/>
    <cellStyle name="계산 3 20" xfId="1258"/>
    <cellStyle name="계산 3 20 2" xfId="2048"/>
    <cellStyle name="계산 3 21" xfId="1345"/>
    <cellStyle name="계산 3 3" xfId="303"/>
    <cellStyle name="계산 3 3 2" xfId="1435"/>
    <cellStyle name="계산 3 4" xfId="344"/>
    <cellStyle name="계산 3 4 2" xfId="1476"/>
    <cellStyle name="계산 3 5" xfId="1021"/>
    <cellStyle name="계산 3 5 2" xfId="1811"/>
    <cellStyle name="계산 3 6" xfId="993"/>
    <cellStyle name="계산 3 6 2" xfId="1783"/>
    <cellStyle name="계산 3 7" xfId="295"/>
    <cellStyle name="계산 3 7 2" xfId="1427"/>
    <cellStyle name="계산 3 8" xfId="922"/>
    <cellStyle name="계산 3 8 2" xfId="1712"/>
    <cellStyle name="계산 3 9" xfId="318"/>
    <cellStyle name="계산 3 9 2" xfId="1450"/>
    <cellStyle name="계산 4" xfId="77"/>
    <cellStyle name="계산 4 10" xfId="358"/>
    <cellStyle name="계산 4 10 2" xfId="1490"/>
    <cellStyle name="계산 4 11" xfId="889"/>
    <cellStyle name="계산 4 11 2" xfId="1679"/>
    <cellStyle name="계산 4 12" xfId="342"/>
    <cellStyle name="계산 4 12 2" xfId="1474"/>
    <cellStyle name="계산 4 13" xfId="1074"/>
    <cellStyle name="계산 4 13 2" xfId="1864"/>
    <cellStyle name="계산 4 14" xfId="1017"/>
    <cellStyle name="계산 4 14 2" xfId="1807"/>
    <cellStyle name="계산 4 15" xfId="836"/>
    <cellStyle name="계산 4 15 2" xfId="1626"/>
    <cellStyle name="계산 4 16" xfId="1144"/>
    <cellStyle name="계산 4 16 2" xfId="1934"/>
    <cellStyle name="계산 4 17" xfId="1214"/>
    <cellStyle name="계산 4 17 2" xfId="2004"/>
    <cellStyle name="계산 4 18" xfId="371"/>
    <cellStyle name="계산 4 18 2" xfId="1503"/>
    <cellStyle name="계산 4 19" xfId="1259"/>
    <cellStyle name="계산 4 19 2" xfId="2049"/>
    <cellStyle name="계산 4 2" xfId="286"/>
    <cellStyle name="계산 4 2 2" xfId="1418"/>
    <cellStyle name="계산 4 20" xfId="1323"/>
    <cellStyle name="계산 4 20 2" xfId="2113"/>
    <cellStyle name="계산 4 21" xfId="1342"/>
    <cellStyle name="계산 4 3" xfId="242"/>
    <cellStyle name="계산 4 3 2" xfId="1392"/>
    <cellStyle name="계산 4 4" xfId="390"/>
    <cellStyle name="계산 4 4 2" xfId="1521"/>
    <cellStyle name="계산 4 5" xfId="281"/>
    <cellStyle name="계산 4 5 2" xfId="1413"/>
    <cellStyle name="계산 4 6" xfId="809"/>
    <cellStyle name="계산 4 6 2" xfId="1599"/>
    <cellStyle name="계산 4 7" xfId="312"/>
    <cellStyle name="계산 4 7 2" xfId="1444"/>
    <cellStyle name="계산 4 8" xfId="1067"/>
    <cellStyle name="계산 4 8 2" xfId="1857"/>
    <cellStyle name="계산 4 9" xfId="981"/>
    <cellStyle name="계산 4 9 2" xfId="1771"/>
    <cellStyle name="계산 5" xfId="238"/>
    <cellStyle name="계산 5 2" xfId="1388"/>
    <cellStyle name="계산 6" xfId="968"/>
    <cellStyle name="계산 6 2" xfId="1758"/>
    <cellStyle name="계산 7" xfId="1109"/>
    <cellStyle name="계산 7 2" xfId="1899"/>
    <cellStyle name="계산 8" xfId="1245"/>
    <cellStyle name="계산 8 2" xfId="2035"/>
    <cellStyle name="나쁨 2" xfId="139"/>
    <cellStyle name="나쁨 2 2" xfId="140"/>
    <cellStyle name="나쁨 3" xfId="141"/>
    <cellStyle name="나쁨 4" xfId="76"/>
    <cellStyle name="메모 2" xfId="142"/>
    <cellStyle name="메모 2 10" xfId="1016"/>
    <cellStyle name="메모 2 10 2" xfId="1806"/>
    <cellStyle name="메모 2 11" xfId="345"/>
    <cellStyle name="메모 2 11 2" xfId="1477"/>
    <cellStyle name="메모 2 12" xfId="1156"/>
    <cellStyle name="메모 2 12 2" xfId="1946"/>
    <cellStyle name="메모 2 13" xfId="1172"/>
    <cellStyle name="메모 2 13 2" xfId="1962"/>
    <cellStyle name="메모 2 14" xfId="1192"/>
    <cellStyle name="메모 2 14 2" xfId="1982"/>
    <cellStyle name="메모 2 15" xfId="1161"/>
    <cellStyle name="메모 2 15 2" xfId="1951"/>
    <cellStyle name="메모 2 16" xfId="1216"/>
    <cellStyle name="메모 2 16 2" xfId="2006"/>
    <cellStyle name="메모 2 17" xfId="1228"/>
    <cellStyle name="메모 2 17 2" xfId="2018"/>
    <cellStyle name="메모 2 18" xfId="1238"/>
    <cellStyle name="메모 2 18 2" xfId="2028"/>
    <cellStyle name="메모 2 19" xfId="1246"/>
    <cellStyle name="메모 2 19 2" xfId="2036"/>
    <cellStyle name="메모 2 2" xfId="143"/>
    <cellStyle name="메모 2 2 10" xfId="1066"/>
    <cellStyle name="메모 2 2 10 2" xfId="1856"/>
    <cellStyle name="메모 2 2 11" xfId="983"/>
    <cellStyle name="메모 2 2 11 2" xfId="1773"/>
    <cellStyle name="메모 2 2 12" xfId="905"/>
    <cellStyle name="메모 2 2 12 2" xfId="1695"/>
    <cellStyle name="메모 2 2 13" xfId="964"/>
    <cellStyle name="메모 2 2 13 2" xfId="1754"/>
    <cellStyle name="메모 2 2 14" xfId="388"/>
    <cellStyle name="메모 2 2 14 2" xfId="1519"/>
    <cellStyle name="메모 2 2 15" xfId="995"/>
    <cellStyle name="메모 2 2 15 2" xfId="1785"/>
    <cellStyle name="메모 2 2 16" xfId="373"/>
    <cellStyle name="메모 2 2 16 2" xfId="1505"/>
    <cellStyle name="메모 2 2 17" xfId="1199"/>
    <cellStyle name="메모 2 2 17 2" xfId="1989"/>
    <cellStyle name="메모 2 2 18" xfId="1029"/>
    <cellStyle name="메모 2 2 18 2" xfId="1819"/>
    <cellStyle name="메모 2 2 19" xfId="1287"/>
    <cellStyle name="메모 2 2 19 2" xfId="2077"/>
    <cellStyle name="메모 2 2 2" xfId="336"/>
    <cellStyle name="메모 2 2 2 2" xfId="1468"/>
    <cellStyle name="메모 2 2 20" xfId="1290"/>
    <cellStyle name="메모 2 2 20 2" xfId="2080"/>
    <cellStyle name="메모 2 2 21" xfId="1347"/>
    <cellStyle name="메모 2 2 3" xfId="299"/>
    <cellStyle name="메모 2 2 3 2" xfId="1431"/>
    <cellStyle name="메모 2 2 4" xfId="803"/>
    <cellStyle name="메모 2 2 4 2" xfId="1593"/>
    <cellStyle name="메모 2 2 5" xfId="811"/>
    <cellStyle name="메모 2 2 5 2" xfId="1601"/>
    <cellStyle name="메모 2 2 6" xfId="1018"/>
    <cellStyle name="메모 2 2 6 2" xfId="1808"/>
    <cellStyle name="메모 2 2 7" xfId="367"/>
    <cellStyle name="메모 2 2 7 2" xfId="1499"/>
    <cellStyle name="메모 2 2 8" xfId="387"/>
    <cellStyle name="메모 2 2 8 2" xfId="1518"/>
    <cellStyle name="메모 2 2 9" xfId="252"/>
    <cellStyle name="메모 2 2 9 2" xfId="1402"/>
    <cellStyle name="메모 2 20" xfId="1286"/>
    <cellStyle name="메모 2 20 2" xfId="2076"/>
    <cellStyle name="메모 2 21" xfId="1291"/>
    <cellStyle name="메모 2 21 2" xfId="2081"/>
    <cellStyle name="메모 2 22" xfId="1346"/>
    <cellStyle name="메모 2 3" xfId="335"/>
    <cellStyle name="메모 2 3 2" xfId="1467"/>
    <cellStyle name="메모 2 4" xfId="300"/>
    <cellStyle name="메모 2 4 2" xfId="1432"/>
    <cellStyle name="메모 2 5" xfId="374"/>
    <cellStyle name="메모 2 5 2" xfId="1506"/>
    <cellStyle name="메모 2 6" xfId="928"/>
    <cellStyle name="메모 2 6 2" xfId="1718"/>
    <cellStyle name="메모 2 7" xfId="778"/>
    <cellStyle name="메모 2 7 2" xfId="1568"/>
    <cellStyle name="메모 2 8" xfId="1083"/>
    <cellStyle name="메모 2 8 2" xfId="1873"/>
    <cellStyle name="메모 2 9" xfId="1108"/>
    <cellStyle name="메모 2 9 2" xfId="1898"/>
    <cellStyle name="메모 3" xfId="144"/>
    <cellStyle name="메모 3 10" xfId="259"/>
    <cellStyle name="메모 3 10 2" xfId="1409"/>
    <cellStyle name="메모 3 11" xfId="1145"/>
    <cellStyle name="메모 3 11 2" xfId="1935"/>
    <cellStyle name="메모 3 12" xfId="1162"/>
    <cellStyle name="메모 3 12 2" xfId="1952"/>
    <cellStyle name="메모 3 13" xfId="1077"/>
    <cellStyle name="메모 3 13 2" xfId="1867"/>
    <cellStyle name="메모 3 14" xfId="978"/>
    <cellStyle name="메모 3 14 2" xfId="1768"/>
    <cellStyle name="메모 3 15" xfId="973"/>
    <cellStyle name="메모 3 15 2" xfId="1763"/>
    <cellStyle name="메모 3 16" xfId="1222"/>
    <cellStyle name="메모 3 16 2" xfId="2012"/>
    <cellStyle name="메모 3 17" xfId="1232"/>
    <cellStyle name="메모 3 17 2" xfId="2022"/>
    <cellStyle name="메모 3 18" xfId="1241"/>
    <cellStyle name="메모 3 18 2" xfId="2031"/>
    <cellStyle name="메모 3 19" xfId="1288"/>
    <cellStyle name="메모 3 19 2" xfId="2078"/>
    <cellStyle name="메모 3 2" xfId="337"/>
    <cellStyle name="메모 3 2 2" xfId="1469"/>
    <cellStyle name="메모 3 20" xfId="1289"/>
    <cellStyle name="메모 3 20 2" xfId="2079"/>
    <cellStyle name="메모 3 21" xfId="1348"/>
    <cellStyle name="메모 3 3" xfId="298"/>
    <cellStyle name="메모 3 3 2" xfId="1430"/>
    <cellStyle name="메모 3 4" xfId="343"/>
    <cellStyle name="메모 3 4 2" xfId="1475"/>
    <cellStyle name="메모 3 5" xfId="247"/>
    <cellStyle name="메모 3 5 2" xfId="1397"/>
    <cellStyle name="메모 3 6" xfId="348"/>
    <cellStyle name="메모 3 6 2" xfId="1480"/>
    <cellStyle name="메모 3 7" xfId="250"/>
    <cellStyle name="메모 3 7 2" xfId="1400"/>
    <cellStyle name="메모 3 8" xfId="807"/>
    <cellStyle name="메모 3 8 2" xfId="1597"/>
    <cellStyle name="메모 3 9" xfId="976"/>
    <cellStyle name="메모 3 9 2" xfId="1766"/>
    <cellStyle name="메모 4" xfId="75"/>
    <cellStyle name="메모 4 10" xfId="884"/>
    <cellStyle name="메모 4 10 2" xfId="1674"/>
    <cellStyle name="메모 4 11" xfId="960"/>
    <cellStyle name="메모 4 11 2" xfId="1750"/>
    <cellStyle name="메모 4 12" xfId="855"/>
    <cellStyle name="메모 4 12 2" xfId="1645"/>
    <cellStyle name="메모 4 13" xfId="1143"/>
    <cellStyle name="메모 4 13 2" xfId="1933"/>
    <cellStyle name="메모 4 14" xfId="1012"/>
    <cellStyle name="메모 4 14 2" xfId="1802"/>
    <cellStyle name="메모 4 15" xfId="1212"/>
    <cellStyle name="메모 4 15 2" xfId="2002"/>
    <cellStyle name="메모 4 16" xfId="1201"/>
    <cellStyle name="메모 4 16 2" xfId="1991"/>
    <cellStyle name="메모 4 17" xfId="956"/>
    <cellStyle name="메모 4 17 2" xfId="1746"/>
    <cellStyle name="메모 4 18" xfId="833"/>
    <cellStyle name="메모 4 18 2" xfId="1623"/>
    <cellStyle name="메모 4 19" xfId="1260"/>
    <cellStyle name="메모 4 19 2" xfId="2050"/>
    <cellStyle name="메모 4 2" xfId="287"/>
    <cellStyle name="메모 4 2 2" xfId="1419"/>
    <cellStyle name="메모 4 20" xfId="1321"/>
    <cellStyle name="메모 4 20 2" xfId="2111"/>
    <cellStyle name="메모 4 21" xfId="1341"/>
    <cellStyle name="메모 4 3" xfId="241"/>
    <cellStyle name="메모 4 3 2" xfId="1391"/>
    <cellStyle name="메모 4 4" xfId="239"/>
    <cellStyle name="메모 4 4 2" xfId="1389"/>
    <cellStyle name="메모 4 5" xfId="243"/>
    <cellStyle name="메모 4 5 2" xfId="1393"/>
    <cellStyle name="메모 4 6" xfId="985"/>
    <cellStyle name="메모 4 6 2" xfId="1775"/>
    <cellStyle name="메모 4 7" xfId="927"/>
    <cellStyle name="메모 4 7 2" xfId="1717"/>
    <cellStyle name="메모 4 8" xfId="775"/>
    <cellStyle name="메모 4 8 2" xfId="1565"/>
    <cellStyle name="메모 4 9" xfId="1104"/>
    <cellStyle name="메모 4 9 2" xfId="1894"/>
    <cellStyle name="메모 5" xfId="240"/>
    <cellStyle name="메모 5 2" xfId="1390"/>
    <cellStyle name="메모 6" xfId="935"/>
    <cellStyle name="메모 6 2" xfId="1725"/>
    <cellStyle name="메모 7" xfId="1116"/>
    <cellStyle name="메모 7 2" xfId="1906"/>
    <cellStyle name="메모 8" xfId="1249"/>
    <cellStyle name="메모 8 2" xfId="2039"/>
    <cellStyle name="백분율 10" xfId="1332"/>
    <cellStyle name="백분율 10 2" xfId="2123"/>
    <cellStyle name="백분율 11" xfId="2128"/>
    <cellStyle name="백분율 2" xfId="73"/>
    <cellStyle name="백분율 2 2" xfId="72"/>
    <cellStyle name="백분율 2 3" xfId="145"/>
    <cellStyle name="백분율 2 4" xfId="146"/>
    <cellStyle name="백분율 2 5" xfId="746"/>
    <cellStyle name="백분율 2 6" xfId="766"/>
    <cellStyle name="백분율 3" xfId="71"/>
    <cellStyle name="백분율 3 2" xfId="148"/>
    <cellStyle name="백분율 3 2 2" xfId="747"/>
    <cellStyle name="백분율 3 2 3" xfId="764"/>
    <cellStyle name="백분율 3 3" xfId="147"/>
    <cellStyle name="백분율 3 4" xfId="765"/>
    <cellStyle name="백분율 3 4 2" xfId="1325"/>
    <cellStyle name="백분율 3 4 2 2" xfId="2115"/>
    <cellStyle name="백분율 3 4 3" xfId="1557"/>
    <cellStyle name="백분율 4" xfId="149"/>
    <cellStyle name="백분율 4 2" xfId="748"/>
    <cellStyle name="백분율 5" xfId="150"/>
    <cellStyle name="백분율 5 2" xfId="749"/>
    <cellStyle name="백분율 6" xfId="151"/>
    <cellStyle name="백분율 6 2" xfId="750"/>
    <cellStyle name="백분율 7" xfId="74"/>
    <cellStyle name="백분율 7 2" xfId="392"/>
    <cellStyle name="백분율 8" xfId="227"/>
    <cellStyle name="백분율 8 2" xfId="684"/>
    <cellStyle name="백분율 8 2 2" xfId="1543"/>
    <cellStyle name="백분율 8 3" xfId="1318"/>
    <cellStyle name="백분율 8 3 2" xfId="2108"/>
    <cellStyle name="백분율 8 4" xfId="1377"/>
    <cellStyle name="백분율 9" xfId="771"/>
    <cellStyle name="백분율 9 2" xfId="1327"/>
    <cellStyle name="백분율 9 2 2" xfId="2117"/>
    <cellStyle name="백분율 9 3" xfId="1561"/>
    <cellStyle name="보통 2" xfId="152"/>
    <cellStyle name="보통 2 2" xfId="153"/>
    <cellStyle name="보통 3" xfId="154"/>
    <cellStyle name="보통 4" xfId="70"/>
    <cellStyle name="설명 텍스트 2" xfId="155"/>
    <cellStyle name="설명 텍스트 2 2" xfId="156"/>
    <cellStyle name="설명 텍스트 3" xfId="157"/>
    <cellStyle name="설명 텍스트 4" xfId="69"/>
    <cellStyle name="셀 확인 2" xfId="158"/>
    <cellStyle name="셀 확인 2 2" xfId="159"/>
    <cellStyle name="셀 확인 3" xfId="160"/>
    <cellStyle name="셀 확인 4" xfId="68"/>
    <cellStyle name="쉼표 [0]" xfId="224" builtinId="6"/>
    <cellStyle name="쉼표 [0] 10" xfId="772"/>
    <cellStyle name="쉼표 [0] 10 2" xfId="1328"/>
    <cellStyle name="쉼표 [0] 10 2 2" xfId="2118"/>
    <cellStyle name="쉼표 [0] 10 3" xfId="1562"/>
    <cellStyle name="쉼표 [0] 11" xfId="1331"/>
    <cellStyle name="쉼표 [0] 11 2" xfId="2122"/>
    <cellStyle name="쉼표 [0] 12" xfId="1374"/>
    <cellStyle name="쉼표 [0] 13" xfId="2125"/>
    <cellStyle name="쉼표 [0] 14" xfId="2127"/>
    <cellStyle name="쉼표 [0] 15" xfId="2132"/>
    <cellStyle name="쉼표 [0] 2" xfId="66"/>
    <cellStyle name="쉼표 [0] 2 2" xfId="65"/>
    <cellStyle name="쉼표 [0] 2 2 2" xfId="282"/>
    <cellStyle name="쉼표 [0] 2 2 2 2" xfId="687"/>
    <cellStyle name="쉼표 [0] 2 2 2 2 2" xfId="1545"/>
    <cellStyle name="쉼표 [0] 2 2 2 3" xfId="1414"/>
    <cellStyle name="쉼표 [0] 2 2 3" xfId="694"/>
    <cellStyle name="쉼표 [0] 2 2 3 2" xfId="1546"/>
    <cellStyle name="쉼표 [0] 2 2 4" xfId="742"/>
    <cellStyle name="쉼표 [0] 2 2 4 2" xfId="1547"/>
    <cellStyle name="쉼표 [0] 2 2 5" xfId="686"/>
    <cellStyle name="쉼표 [0] 2 2 5 2" xfId="1544"/>
    <cellStyle name="쉼표 [0] 2 2 6" xfId="761"/>
    <cellStyle name="쉼표 [0] 2 2 6 2" xfId="1556"/>
    <cellStyle name="쉼표 [0] 2 3" xfId="64"/>
    <cellStyle name="쉼표 [0] 2 3 2" xfId="283"/>
    <cellStyle name="쉼표 [0] 2 3 2 2" xfId="1415"/>
    <cellStyle name="쉼표 [0] 2 3 3" xfId="769"/>
    <cellStyle name="쉼표 [0] 2 3 3 2" xfId="1559"/>
    <cellStyle name="쉼표 [0] 2 3 4" xfId="1338"/>
    <cellStyle name="쉼표 [0] 2 4" xfId="161"/>
    <cellStyle name="쉼표 [0] 2 4 2" xfId="744"/>
    <cellStyle name="쉼표 [0] 2 4 2 2" xfId="1548"/>
    <cellStyle name="쉼표 [0] 2 4 3" xfId="1349"/>
    <cellStyle name="쉼표 [0] 2 5" xfId="162"/>
    <cellStyle name="쉼표 [0] 2 5 2" xfId="1350"/>
    <cellStyle name="쉼표 [0] 2 6" xfId="163"/>
    <cellStyle name="쉼표 [0] 2 6 2" xfId="1351"/>
    <cellStyle name="쉼표 [0] 2 7" xfId="760"/>
    <cellStyle name="쉼표 [0] 2 7 2" xfId="1324"/>
    <cellStyle name="쉼표 [0] 2 7 2 2" xfId="2114"/>
    <cellStyle name="쉼표 [0] 2 7 3" xfId="1555"/>
    <cellStyle name="쉼표 [0] 2 8" xfId="1339"/>
    <cellStyle name="쉼표 [0] 3" xfId="63"/>
    <cellStyle name="쉼표 [0] 3 2" xfId="164"/>
    <cellStyle name="쉼표 [0] 3 2 2" xfId="351"/>
    <cellStyle name="쉼표 [0] 3 2 2 2" xfId="1483"/>
    <cellStyle name="쉼표 [0] 3 2 3" xfId="751"/>
    <cellStyle name="쉼표 [0] 3 2 3 2" xfId="1549"/>
    <cellStyle name="쉼표 [0] 3 2 4" xfId="284"/>
    <cellStyle name="쉼표 [0] 3 2 4 2" xfId="1416"/>
    <cellStyle name="쉼표 [0] 3 3" xfId="165"/>
    <cellStyle name="쉼표 [0] 3 3 2" xfId="1352"/>
    <cellStyle name="쉼표 [0] 3 4" xfId="759"/>
    <cellStyle name="쉼표 [0] 3 4 2" xfId="1554"/>
    <cellStyle name="쉼표 [0] 4" xfId="62"/>
    <cellStyle name="쉼표 [0] 4 2" xfId="167"/>
    <cellStyle name="쉼표 [0] 4 2 2" xfId="354"/>
    <cellStyle name="쉼표 [0] 4 2 2 2" xfId="1486"/>
    <cellStyle name="쉼표 [0] 4 2 3" xfId="285"/>
    <cellStyle name="쉼표 [0] 4 2 3 2" xfId="1417"/>
    <cellStyle name="쉼표 [0] 4 2 4" xfId="1354"/>
    <cellStyle name="쉼표 [0] 4 3" xfId="168"/>
    <cellStyle name="쉼표 [0] 4 3 2" xfId="1355"/>
    <cellStyle name="쉼표 [0] 4 4" xfId="166"/>
    <cellStyle name="쉼표 [0] 4 4 2" xfId="1353"/>
    <cellStyle name="쉼표 [0] 4 5" xfId="752"/>
    <cellStyle name="쉼표 [0] 4 5 2" xfId="1550"/>
    <cellStyle name="쉼표 [0] 4 6" xfId="1337"/>
    <cellStyle name="쉼표 [0] 5" xfId="169"/>
    <cellStyle name="쉼표 [0] 5 2" xfId="170"/>
    <cellStyle name="쉼표 [0] 5 2 2" xfId="1357"/>
    <cellStyle name="쉼표 [0] 5 3" xfId="355"/>
    <cellStyle name="쉼표 [0] 5 3 2" xfId="1487"/>
    <cellStyle name="쉼표 [0] 5 4" xfId="753"/>
    <cellStyle name="쉼표 [0] 5 4 2" xfId="1551"/>
    <cellStyle name="쉼표 [0] 5 5" xfId="770"/>
    <cellStyle name="쉼표 [0] 5 5 2" xfId="1560"/>
    <cellStyle name="쉼표 [0] 5 6" xfId="280"/>
    <cellStyle name="쉼표 [0] 5 6 2" xfId="1412"/>
    <cellStyle name="쉼표 [0] 5 7" xfId="1356"/>
    <cellStyle name="쉼표 [0] 5 8" xfId="2130"/>
    <cellStyle name="쉼표 [0] 6" xfId="171"/>
    <cellStyle name="쉼표 [0] 6 2" xfId="754"/>
    <cellStyle name="쉼표 [0] 6 2 2" xfId="1552"/>
    <cellStyle name="쉼표 [0] 6 3" xfId="1358"/>
    <cellStyle name="쉼표 [0] 7" xfId="172"/>
    <cellStyle name="쉼표 [0] 7 2" xfId="1359"/>
    <cellStyle name="쉼표 [0] 8" xfId="67"/>
    <cellStyle name="쉼표 [0] 8 2" xfId="758"/>
    <cellStyle name="쉼표 [0] 8 2 2" xfId="1553"/>
    <cellStyle name="쉼표 [0] 8 3" xfId="1340"/>
    <cellStyle name="쉼표 [0] 9" xfId="226"/>
    <cellStyle name="쉼표 [0] 9 2" xfId="683"/>
    <cellStyle name="쉼표 [0] 9 2 2" xfId="1542"/>
    <cellStyle name="쉼표 [0] 9 3" xfId="1317"/>
    <cellStyle name="쉼표 [0] 9 3 2" xfId="2107"/>
    <cellStyle name="쉼표 [0] 9 4" xfId="1376"/>
    <cellStyle name="쉼표 [0] 9 5" xfId="2131"/>
    <cellStyle name="연결된 셀 2" xfId="173"/>
    <cellStyle name="연결된 셀 2 2" xfId="174"/>
    <cellStyle name="연결된 셀 3" xfId="175"/>
    <cellStyle name="연결된 셀 4" xfId="61"/>
    <cellStyle name="요약 2" xfId="176"/>
    <cellStyle name="요약 2 10" xfId="816"/>
    <cellStyle name="요약 2 10 2" xfId="1606"/>
    <cellStyle name="요약 2 11" xfId="916"/>
    <cellStyle name="요약 2 11 2" xfId="1706"/>
    <cellStyle name="요약 2 12" xfId="1158"/>
    <cellStyle name="요약 2 12 2" xfId="1948"/>
    <cellStyle name="요약 2 13" xfId="1173"/>
    <cellStyle name="요약 2 13 2" xfId="1963"/>
    <cellStyle name="요약 2 14" xfId="1087"/>
    <cellStyle name="요약 2 14 2" xfId="1877"/>
    <cellStyle name="요약 2 15" xfId="1076"/>
    <cellStyle name="요약 2 15 2" xfId="1866"/>
    <cellStyle name="요약 2 16" xfId="1167"/>
    <cellStyle name="요약 2 16 2" xfId="1957"/>
    <cellStyle name="요약 2 17" xfId="1229"/>
    <cellStyle name="요약 2 17 2" xfId="2019"/>
    <cellStyle name="요약 2 18" xfId="1239"/>
    <cellStyle name="요약 2 18 2" xfId="2029"/>
    <cellStyle name="요약 2 19" xfId="1247"/>
    <cellStyle name="요약 2 19 2" xfId="2037"/>
    <cellStyle name="요약 2 2" xfId="177"/>
    <cellStyle name="요약 2 2 10" xfId="880"/>
    <cellStyle name="요약 2 2 10 2" xfId="1670"/>
    <cellStyle name="요약 2 2 11" xfId="1149"/>
    <cellStyle name="요약 2 2 11 2" xfId="1939"/>
    <cellStyle name="요약 2 2 12" xfId="1166"/>
    <cellStyle name="요약 2 2 12 2" xfId="1956"/>
    <cellStyle name="요약 2 2 13" xfId="1198"/>
    <cellStyle name="요약 2 2 13 2" xfId="1988"/>
    <cellStyle name="요약 2 2 14" xfId="896"/>
    <cellStyle name="요약 2 2 14 2" xfId="1686"/>
    <cellStyle name="요약 2 2 15" xfId="1206"/>
    <cellStyle name="요약 2 2 15 2" xfId="1996"/>
    <cellStyle name="요약 2 2 16" xfId="1225"/>
    <cellStyle name="요약 2 2 16 2" xfId="2015"/>
    <cellStyle name="요약 2 2 17" xfId="1235"/>
    <cellStyle name="요약 2 2 17 2" xfId="2025"/>
    <cellStyle name="요약 2 2 18" xfId="1244"/>
    <cellStyle name="요약 2 2 18 2" xfId="2034"/>
    <cellStyle name="요약 2 2 19" xfId="1293"/>
    <cellStyle name="요약 2 2 19 2" xfId="2083"/>
    <cellStyle name="요약 2 2 2" xfId="362"/>
    <cellStyle name="요약 2 2 2 2" xfId="1494"/>
    <cellStyle name="요약 2 2 20" xfId="1284"/>
    <cellStyle name="요약 2 2 20 2" xfId="2074"/>
    <cellStyle name="요약 2 2 21" xfId="1361"/>
    <cellStyle name="요약 2 2 3" xfId="783"/>
    <cellStyle name="요약 2 2 3 2" xfId="1573"/>
    <cellStyle name="요약 2 2 4" xfId="235"/>
    <cellStyle name="요약 2 2 4 2" xfId="1385"/>
    <cellStyle name="요약 2 2 5" xfId="246"/>
    <cellStyle name="요약 2 2 5 2" xfId="1396"/>
    <cellStyle name="요약 2 2 6" xfId="1051"/>
    <cellStyle name="요약 2 2 6 2" xfId="1841"/>
    <cellStyle name="요약 2 2 7" xfId="1097"/>
    <cellStyle name="요약 2 2 7 2" xfId="1887"/>
    <cellStyle name="요약 2 2 8" xfId="1118"/>
    <cellStyle name="요약 2 2 8 2" xfId="1908"/>
    <cellStyle name="요약 2 2 9" xfId="376"/>
    <cellStyle name="요약 2 2 9 2" xfId="1508"/>
    <cellStyle name="요약 2 20" xfId="1292"/>
    <cellStyle name="요약 2 20 2" xfId="2082"/>
    <cellStyle name="요약 2 21" xfId="1285"/>
    <cellStyle name="요약 2 21 2" xfId="2075"/>
    <cellStyle name="요약 2 22" xfId="1360"/>
    <cellStyle name="요약 2 3" xfId="361"/>
    <cellStyle name="요약 2 3 2" xfId="1493"/>
    <cellStyle name="요약 2 4" xfId="782"/>
    <cellStyle name="요약 2 4 2" xfId="1572"/>
    <cellStyle name="요약 2 5" xfId="1036"/>
    <cellStyle name="요약 2 5 2" xfId="1826"/>
    <cellStyle name="요약 2 6" xfId="933"/>
    <cellStyle name="요약 2 6 2" xfId="1723"/>
    <cellStyle name="요약 2 7" xfId="350"/>
    <cellStyle name="요약 2 7 2" xfId="1482"/>
    <cellStyle name="요약 2 8" xfId="234"/>
    <cellStyle name="요약 2 8 2" xfId="1384"/>
    <cellStyle name="요약 2 9" xfId="790"/>
    <cellStyle name="요약 2 9 2" xfId="1580"/>
    <cellStyle name="요약 3" xfId="178"/>
    <cellStyle name="요약 3 10" xfId="1100"/>
    <cellStyle name="요약 3 10 2" xfId="1890"/>
    <cellStyle name="요약 3 11" xfId="853"/>
    <cellStyle name="요약 3 11 2" xfId="1643"/>
    <cellStyle name="요약 3 12" xfId="321"/>
    <cellStyle name="요약 3 12 2" xfId="1453"/>
    <cellStyle name="요약 3 13" xfId="1003"/>
    <cellStyle name="요약 3 13 2" xfId="1793"/>
    <cellStyle name="요약 3 14" xfId="857"/>
    <cellStyle name="요약 3 14 2" xfId="1647"/>
    <cellStyle name="요약 3 15" xfId="1217"/>
    <cellStyle name="요약 3 15 2" xfId="2007"/>
    <cellStyle name="요약 3 16" xfId="1089"/>
    <cellStyle name="요약 3 16 2" xfId="1879"/>
    <cellStyle name="요약 3 17" xfId="297"/>
    <cellStyle name="요약 3 17 2" xfId="1429"/>
    <cellStyle name="요약 3 18" xfId="1219"/>
    <cellStyle name="요약 3 18 2" xfId="2009"/>
    <cellStyle name="요약 3 19" xfId="1294"/>
    <cellStyle name="요약 3 19 2" xfId="2084"/>
    <cellStyle name="요약 3 2" xfId="363"/>
    <cellStyle name="요약 3 2 2" xfId="1495"/>
    <cellStyle name="요약 3 20" xfId="1254"/>
    <cellStyle name="요약 3 20 2" xfId="2044"/>
    <cellStyle name="요약 3 21" xfId="1362"/>
    <cellStyle name="요약 3 3" xfId="784"/>
    <cellStyle name="요약 3 3 2" xfId="1574"/>
    <cellStyle name="요약 3 4" xfId="313"/>
    <cellStyle name="요약 3 4 2" xfId="1445"/>
    <cellStyle name="요약 3 5" xfId="1020"/>
    <cellStyle name="요약 3 5 2" xfId="1810"/>
    <cellStyle name="요약 3 6" xfId="1042"/>
    <cellStyle name="요약 3 6 2" xfId="1832"/>
    <cellStyle name="요약 3 7" xfId="296"/>
    <cellStyle name="요약 3 7 2" xfId="1428"/>
    <cellStyle name="요약 3 8" xfId="320"/>
    <cellStyle name="요약 3 8 2" xfId="1452"/>
    <cellStyle name="요약 3 9" xfId="323"/>
    <cellStyle name="요약 3 9 2" xfId="1455"/>
    <cellStyle name="요약 4" xfId="60"/>
    <cellStyle name="요약 4 10" xfId="1013"/>
    <cellStyle name="요약 4 10 2" xfId="1803"/>
    <cellStyle name="요약 4 11" xfId="370"/>
    <cellStyle name="요약 4 11 2" xfId="1502"/>
    <cellStyle name="요약 4 12" xfId="369"/>
    <cellStyle name="요약 4 12 2" xfId="1501"/>
    <cellStyle name="요약 4 13" xfId="1117"/>
    <cellStyle name="요약 4 13 2" xfId="1907"/>
    <cellStyle name="요약 4 14" xfId="1099"/>
    <cellStyle name="요약 4 14 2" xfId="1889"/>
    <cellStyle name="요약 4 15" xfId="1196"/>
    <cellStyle name="요약 4 15 2" xfId="1986"/>
    <cellStyle name="요약 4 16" xfId="997"/>
    <cellStyle name="요약 4 16 2" xfId="1787"/>
    <cellStyle name="요약 4 17" xfId="834"/>
    <cellStyle name="요약 4 17 2" xfId="1624"/>
    <cellStyle name="요약 4 18" xfId="1111"/>
    <cellStyle name="요약 4 18 2" xfId="1901"/>
    <cellStyle name="요약 4 19" xfId="1261"/>
    <cellStyle name="요약 4 19 2" xfId="2051"/>
    <cellStyle name="요약 4 2" xfId="288"/>
    <cellStyle name="요약 4 2 2" xfId="1420"/>
    <cellStyle name="요약 4 20" xfId="1322"/>
    <cellStyle name="요약 4 20 2" xfId="2112"/>
    <cellStyle name="요약 4 21" xfId="1336"/>
    <cellStyle name="요약 4 3" xfId="334"/>
    <cellStyle name="요약 4 3 2" xfId="1466"/>
    <cellStyle name="요약 4 4" xfId="327"/>
    <cellStyle name="요약 4 4 2" xfId="1459"/>
    <cellStyle name="요약 4 5" xfId="359"/>
    <cellStyle name="요약 4 5 2" xfId="1491"/>
    <cellStyle name="요약 4 6" xfId="237"/>
    <cellStyle name="요약 4 6 2" xfId="1387"/>
    <cellStyle name="요약 4 7" xfId="236"/>
    <cellStyle name="요약 4 7 2" xfId="1386"/>
    <cellStyle name="요약 4 8" xfId="1055"/>
    <cellStyle name="요약 4 8 2" xfId="1845"/>
    <cellStyle name="요약 4 9" xfId="1114"/>
    <cellStyle name="요약 4 9 2" xfId="1904"/>
    <cellStyle name="요약 5" xfId="253"/>
    <cellStyle name="요약 5 2" xfId="1403"/>
    <cellStyle name="요약 6" xfId="795"/>
    <cellStyle name="요약 6 2" xfId="1585"/>
    <cellStyle name="요약 7" xfId="989"/>
    <cellStyle name="요약 7 2" xfId="1779"/>
    <cellStyle name="요약 8" xfId="1203"/>
    <cellStyle name="요약 8 2" xfId="1993"/>
    <cellStyle name="입력 2" xfId="179"/>
    <cellStyle name="입력 2 10" xfId="1122"/>
    <cellStyle name="입력 2 10 2" xfId="1912"/>
    <cellStyle name="입력 2 11" xfId="377"/>
    <cellStyle name="입력 2 11 2" xfId="1509"/>
    <cellStyle name="입력 2 12" xfId="958"/>
    <cellStyle name="입력 2 12 2" xfId="1748"/>
    <cellStyle name="입력 2 13" xfId="1153"/>
    <cellStyle name="입력 2 13 2" xfId="1943"/>
    <cellStyle name="입력 2 14" xfId="1169"/>
    <cellStyle name="입력 2 14 2" xfId="1959"/>
    <cellStyle name="입력 2 15" xfId="1195"/>
    <cellStyle name="입력 2 15 2" xfId="1985"/>
    <cellStyle name="입력 2 16" xfId="1064"/>
    <cellStyle name="입력 2 16 2" xfId="1854"/>
    <cellStyle name="입력 2 17" xfId="1209"/>
    <cellStyle name="입력 2 17 2" xfId="1999"/>
    <cellStyle name="입력 2 18" xfId="1226"/>
    <cellStyle name="입력 2 18 2" xfId="2016"/>
    <cellStyle name="입력 2 19" xfId="1236"/>
    <cellStyle name="입력 2 19 2" xfId="2026"/>
    <cellStyle name="입력 2 2" xfId="180"/>
    <cellStyle name="입력 2 2 10" xfId="1088"/>
    <cellStyle name="입력 2 2 10 2" xfId="1878"/>
    <cellStyle name="입력 2 2 11" xfId="1159"/>
    <cellStyle name="입력 2 2 11 2" xfId="1949"/>
    <cellStyle name="입력 2 2 12" xfId="1175"/>
    <cellStyle name="입력 2 2 12 2" xfId="1965"/>
    <cellStyle name="입력 2 2 13" xfId="1191"/>
    <cellStyle name="입력 2 2 13 2" xfId="1981"/>
    <cellStyle name="입력 2 2 14" xfId="926"/>
    <cellStyle name="입력 2 2 14 2" xfId="1716"/>
    <cellStyle name="입력 2 2 15" xfId="1010"/>
    <cellStyle name="입력 2 2 15 2" xfId="1800"/>
    <cellStyle name="입력 2 2 16" xfId="1230"/>
    <cellStyle name="입력 2 2 16 2" xfId="2020"/>
    <cellStyle name="입력 2 2 17" xfId="1240"/>
    <cellStyle name="입력 2 2 17 2" xfId="2030"/>
    <cellStyle name="입력 2 2 18" xfId="1248"/>
    <cellStyle name="입력 2 2 18 2" xfId="2038"/>
    <cellStyle name="입력 2 2 19" xfId="1296"/>
    <cellStyle name="입력 2 2 19 2" xfId="2086"/>
    <cellStyle name="입력 2 2 2" xfId="365"/>
    <cellStyle name="입력 2 2 2 2" xfId="1497"/>
    <cellStyle name="입력 2 2 20" xfId="1280"/>
    <cellStyle name="입력 2 2 20 2" xfId="2070"/>
    <cellStyle name="입력 2 2 21" xfId="1364"/>
    <cellStyle name="입력 2 2 3" xfId="786"/>
    <cellStyle name="입력 2 2 3 2" xfId="1576"/>
    <cellStyle name="입력 2 2 4" xfId="255"/>
    <cellStyle name="입력 2 2 4 2" xfId="1405"/>
    <cellStyle name="입력 2 2 5" xfId="934"/>
    <cellStyle name="입력 2 2 5 2" xfId="1724"/>
    <cellStyle name="입력 2 2 6" xfId="352"/>
    <cellStyle name="입력 2 2 6 2" xfId="1484"/>
    <cellStyle name="입력 2 2 7" xfId="1082"/>
    <cellStyle name="입력 2 2 7 2" xfId="1872"/>
    <cellStyle name="입력 2 2 8" xfId="1107"/>
    <cellStyle name="입력 2 2 8 2" xfId="1897"/>
    <cellStyle name="입력 2 2 9" xfId="862"/>
    <cellStyle name="입력 2 2 9 2" xfId="1652"/>
    <cellStyle name="입력 2 20" xfId="1295"/>
    <cellStyle name="입력 2 20 2" xfId="2085"/>
    <cellStyle name="입력 2 21" xfId="1253"/>
    <cellStyle name="입력 2 21 2" xfId="2043"/>
    <cellStyle name="입력 2 22" xfId="1363"/>
    <cellStyle name="입력 2 3" xfId="364"/>
    <cellStyle name="입력 2 3 2" xfId="1496"/>
    <cellStyle name="입력 2 4" xfId="785"/>
    <cellStyle name="입력 2 4 2" xfId="1575"/>
    <cellStyle name="입력 2 5" xfId="1026"/>
    <cellStyle name="입력 2 5 2" xfId="1816"/>
    <cellStyle name="입력 2 6" xfId="957"/>
    <cellStyle name="입력 2 6 2" xfId="1747"/>
    <cellStyle name="입력 2 7" xfId="788"/>
    <cellStyle name="입력 2 7 2" xfId="1578"/>
    <cellStyle name="입력 2 8" xfId="1047"/>
    <cellStyle name="입력 2 8 2" xfId="1837"/>
    <cellStyle name="입력 2 9" xfId="1092"/>
    <cellStyle name="입력 2 9 2" xfId="1882"/>
    <cellStyle name="입력 3" xfId="181"/>
    <cellStyle name="입력 3 10" xfId="1069"/>
    <cellStyle name="입력 3 10 2" xfId="1859"/>
    <cellStyle name="입력 3 11" xfId="1148"/>
    <cellStyle name="입력 3 11 2" xfId="1938"/>
    <cellStyle name="입력 3 12" xfId="1165"/>
    <cellStyle name="입력 3 12 2" xfId="1955"/>
    <cellStyle name="입력 3 13" xfId="1130"/>
    <cellStyle name="입력 3 13 2" xfId="1920"/>
    <cellStyle name="입력 3 14" xfId="1085"/>
    <cellStyle name="입력 3 14 2" xfId="1875"/>
    <cellStyle name="입력 3 15" xfId="907"/>
    <cellStyle name="입력 3 15 2" xfId="1697"/>
    <cellStyle name="입력 3 16" xfId="1224"/>
    <cellStyle name="입력 3 16 2" xfId="2014"/>
    <cellStyle name="입력 3 17" xfId="1234"/>
    <cellStyle name="입력 3 17 2" xfId="2024"/>
    <cellStyle name="입력 3 18" xfId="1243"/>
    <cellStyle name="입력 3 18 2" xfId="2033"/>
    <cellStyle name="입력 3 19" xfId="1297"/>
    <cellStyle name="입력 3 19 2" xfId="2087"/>
    <cellStyle name="입력 3 2" xfId="366"/>
    <cellStyle name="입력 3 2 2" xfId="1498"/>
    <cellStyle name="입력 3 20" xfId="1279"/>
    <cellStyle name="입력 3 20 2" xfId="2069"/>
    <cellStyle name="입력 3 21" xfId="1365"/>
    <cellStyle name="입력 3 3" xfId="787"/>
    <cellStyle name="입력 3 3 2" xfId="1577"/>
    <cellStyle name="입력 3 4" xfId="1025"/>
    <cellStyle name="입력 3 4 2" xfId="1815"/>
    <cellStyle name="입력 3 5" xfId="347"/>
    <cellStyle name="입력 3 5 2" xfId="1479"/>
    <cellStyle name="입력 3 6" xfId="929"/>
    <cellStyle name="입력 3 6 2" xfId="1719"/>
    <cellStyle name="입력 3 7" xfId="230"/>
    <cellStyle name="입력 3 7 2" xfId="1380"/>
    <cellStyle name="입력 3 8" xfId="349"/>
    <cellStyle name="입력 3 8 2" xfId="1481"/>
    <cellStyle name="입력 3 9" xfId="311"/>
    <cellStyle name="입력 3 9 2" xfId="1443"/>
    <cellStyle name="입력 4" xfId="59"/>
    <cellStyle name="입력 4 10" xfId="1056"/>
    <cellStyle name="입력 4 10 2" xfId="1846"/>
    <cellStyle name="입력 4 11" xfId="1006"/>
    <cellStyle name="입력 4 11 2" xfId="1796"/>
    <cellStyle name="입력 4 12" xfId="1079"/>
    <cellStyle name="입력 4 12 2" xfId="1869"/>
    <cellStyle name="입력 4 13" xfId="314"/>
    <cellStyle name="입력 4 13 2" xfId="1446"/>
    <cellStyle name="입력 4 14" xfId="1151"/>
    <cellStyle name="입력 4 14 2" xfId="1941"/>
    <cellStyle name="입력 4 15" xfId="1213"/>
    <cellStyle name="입력 4 15 2" xfId="2003"/>
    <cellStyle name="입력 4 16" xfId="1204"/>
    <cellStyle name="입력 4 16 2" xfId="1994"/>
    <cellStyle name="입력 4 17" xfId="1019"/>
    <cellStyle name="입력 4 17 2" xfId="1809"/>
    <cellStyle name="입력 4 18" xfId="863"/>
    <cellStyle name="입력 4 18 2" xfId="1653"/>
    <cellStyle name="입력 4 19" xfId="1262"/>
    <cellStyle name="입력 4 19 2" xfId="2052"/>
    <cellStyle name="입력 4 2" xfId="289"/>
    <cellStyle name="입력 4 2 2" xfId="1421"/>
    <cellStyle name="입력 4 20" xfId="1255"/>
    <cellStyle name="입력 4 20 2" xfId="2045"/>
    <cellStyle name="입력 4 21" xfId="1335"/>
    <cellStyle name="입력 4 3" xfId="333"/>
    <cellStyle name="입력 4 3 2" xfId="1465"/>
    <cellStyle name="입력 4 4" xfId="391"/>
    <cellStyle name="입력 4 4 2" xfId="1522"/>
    <cellStyle name="입력 4 5" xfId="991"/>
    <cellStyle name="입력 4 5 2" xfId="1781"/>
    <cellStyle name="입력 4 6" xfId="319"/>
    <cellStyle name="입력 4 6 2" xfId="1451"/>
    <cellStyle name="입력 4 7" xfId="979"/>
    <cellStyle name="입력 4 7 2" xfId="1769"/>
    <cellStyle name="입력 4 8" xfId="984"/>
    <cellStyle name="입력 4 8 2" xfId="1774"/>
    <cellStyle name="입력 4 9" xfId="1105"/>
    <cellStyle name="입력 4 9 2" xfId="1895"/>
    <cellStyle name="입력 5" xfId="254"/>
    <cellStyle name="입력 5 2" xfId="1404"/>
    <cellStyle name="입력 6" xfId="917"/>
    <cellStyle name="입력 6 2" xfId="1707"/>
    <cellStyle name="입력 7" xfId="1044"/>
    <cellStyle name="입력 7 2" xfId="1834"/>
    <cellStyle name="입력 8" xfId="804"/>
    <cellStyle name="입력 8 2" xfId="1594"/>
    <cellStyle name="제목 1 2" xfId="182"/>
    <cellStyle name="제목 1 2 2" xfId="183"/>
    <cellStyle name="제목 1 3" xfId="184"/>
    <cellStyle name="제목 1 4" xfId="57"/>
    <cellStyle name="제목 2 2" xfId="185"/>
    <cellStyle name="제목 2 2 2" xfId="186"/>
    <cellStyle name="제목 2 3" xfId="187"/>
    <cellStyle name="제목 2 4" xfId="56"/>
    <cellStyle name="제목 3 2" xfId="188"/>
    <cellStyle name="제목 3 2 2" xfId="189"/>
    <cellStyle name="제목 3 3" xfId="190"/>
    <cellStyle name="제목 3 4" xfId="55"/>
    <cellStyle name="제목 4 2" xfId="191"/>
    <cellStyle name="제목 4 2 2" xfId="192"/>
    <cellStyle name="제목 4 3" xfId="193"/>
    <cellStyle name="제목 4 4" xfId="54"/>
    <cellStyle name="제목 5" xfId="194"/>
    <cellStyle name="제목 5 2" xfId="195"/>
    <cellStyle name="제목 6" xfId="196"/>
    <cellStyle name="제목 7" xfId="58"/>
    <cellStyle name="좋음 2" xfId="197"/>
    <cellStyle name="좋음 2 2" xfId="198"/>
    <cellStyle name="좋음 3" xfId="199"/>
    <cellStyle name="좋음 4" xfId="53"/>
    <cellStyle name="출력 2" xfId="200"/>
    <cellStyle name="출력 2 10" xfId="994"/>
    <cellStyle name="출력 2 10 2" xfId="1784"/>
    <cellStyle name="출력 2 11" xfId="353"/>
    <cellStyle name="출력 2 11 2" xfId="1485"/>
    <cellStyle name="출력 2 12" xfId="389"/>
    <cellStyle name="출력 2 12 2" xfId="1520"/>
    <cellStyle name="출력 2 13" xfId="858"/>
    <cellStyle name="출력 2 13 2" xfId="1648"/>
    <cellStyle name="출력 2 14" xfId="875"/>
    <cellStyle name="출력 2 14 2" xfId="1665"/>
    <cellStyle name="출력 2 15" xfId="1180"/>
    <cellStyle name="출력 2 15 2" xfId="1970"/>
    <cellStyle name="출력 2 16" xfId="1124"/>
    <cellStyle name="출력 2 16 2" xfId="1914"/>
    <cellStyle name="출력 2 17" xfId="1202"/>
    <cellStyle name="출력 2 17 2" xfId="1992"/>
    <cellStyle name="출력 2 18" xfId="1091"/>
    <cellStyle name="출력 2 18 2" xfId="1881"/>
    <cellStyle name="출력 2 19" xfId="849"/>
    <cellStyle name="출력 2 19 2" xfId="1639"/>
    <cellStyle name="출력 2 2" xfId="201"/>
    <cellStyle name="출력 2 2 10" xfId="1007"/>
    <cellStyle name="출력 2 2 10 2" xfId="1797"/>
    <cellStyle name="출력 2 2 11" xfId="1002"/>
    <cellStyle name="출력 2 2 11 2" xfId="1792"/>
    <cellStyle name="출력 2 2 12" xfId="948"/>
    <cellStyle name="출력 2 2 12 2" xfId="1738"/>
    <cellStyle name="출력 2 2 13" xfId="1142"/>
    <cellStyle name="출력 2 2 13 2" xfId="1932"/>
    <cellStyle name="출력 2 2 14" xfId="900"/>
    <cellStyle name="출력 2 2 14 2" xfId="1690"/>
    <cellStyle name="출력 2 2 15" xfId="1197"/>
    <cellStyle name="출력 2 2 15 2" xfId="1987"/>
    <cellStyle name="출력 2 2 16" xfId="1001"/>
    <cellStyle name="출력 2 2 16 2" xfId="1791"/>
    <cellStyle name="출력 2 2 17" xfId="878"/>
    <cellStyle name="출력 2 2 17 2" xfId="1668"/>
    <cellStyle name="출력 2 2 18" xfId="1200"/>
    <cellStyle name="출력 2 2 18 2" xfId="1990"/>
    <cellStyle name="출력 2 2 19" xfId="1231"/>
    <cellStyle name="출력 2 2 19 2" xfId="2021"/>
    <cellStyle name="출력 2 2 2" xfId="221"/>
    <cellStyle name="출력 2 2 2 2" xfId="1371"/>
    <cellStyle name="출력 2 2 20" xfId="1299"/>
    <cellStyle name="출력 2 2 20 2" xfId="2089"/>
    <cellStyle name="출력 2 2 21" xfId="1277"/>
    <cellStyle name="출력 2 2 21 2" xfId="2067"/>
    <cellStyle name="출력 2 2 22" xfId="1367"/>
    <cellStyle name="출력 2 2 3" xfId="381"/>
    <cellStyle name="출력 2 2 3 2" xfId="1513"/>
    <cellStyle name="출력 2 2 4" xfId="800"/>
    <cellStyle name="출력 2 2 4 2" xfId="1590"/>
    <cellStyle name="출력 2 2 5" xfId="1008"/>
    <cellStyle name="출력 2 2 5 2" xfId="1798"/>
    <cellStyle name="출력 2 2 6" xfId="1028"/>
    <cellStyle name="출력 2 2 6 2" xfId="1818"/>
    <cellStyle name="출력 2 2 7" xfId="1014"/>
    <cellStyle name="출력 2 2 7 2" xfId="1804"/>
    <cellStyle name="출력 2 2 8" xfId="897"/>
    <cellStyle name="출력 2 2 8 2" xfId="1687"/>
    <cellStyle name="출력 2 2 9" xfId="341"/>
    <cellStyle name="출력 2 2 9 2" xfId="1473"/>
    <cellStyle name="출력 2 20" xfId="1221"/>
    <cellStyle name="출력 2 20 2" xfId="2011"/>
    <cellStyle name="출력 2 21" xfId="1298"/>
    <cellStyle name="출력 2 21 2" xfId="2088"/>
    <cellStyle name="출력 2 22" xfId="1278"/>
    <cellStyle name="출력 2 22 2" xfId="2068"/>
    <cellStyle name="출력 2 23" xfId="1366"/>
    <cellStyle name="출력 2 3" xfId="222"/>
    <cellStyle name="출력 2 3 2" xfId="1372"/>
    <cellStyle name="출력 2 4" xfId="380"/>
    <cellStyle name="출력 2 4 2" xfId="1512"/>
    <cellStyle name="출력 2 5" xfId="799"/>
    <cellStyle name="출력 2 5 2" xfId="1589"/>
    <cellStyle name="출력 2 6" xfId="954"/>
    <cellStyle name="출력 2 6 2" xfId="1744"/>
    <cellStyle name="출력 2 7" xfId="1034"/>
    <cellStyle name="출력 2 7 2" xfId="1824"/>
    <cellStyle name="출력 2 8" xfId="969"/>
    <cellStyle name="출력 2 8 2" xfId="1759"/>
    <cellStyle name="출력 2 9" xfId="1059"/>
    <cellStyle name="출력 2 9 2" xfId="1849"/>
    <cellStyle name="출력 3" xfId="202"/>
    <cellStyle name="출력 3 10" xfId="1032"/>
    <cellStyle name="출력 3 10 2" xfId="1822"/>
    <cellStyle name="출력 3 11" xfId="1068"/>
    <cellStyle name="출력 3 11 2" xfId="1858"/>
    <cellStyle name="출력 3 12" xfId="794"/>
    <cellStyle name="출력 3 12 2" xfId="1584"/>
    <cellStyle name="출력 3 13" xfId="1154"/>
    <cellStyle name="출력 3 13 2" xfId="1944"/>
    <cellStyle name="출력 3 14" xfId="1184"/>
    <cellStyle name="출력 3 14 2" xfId="1974"/>
    <cellStyle name="출력 3 15" xfId="1179"/>
    <cellStyle name="출력 3 15 2" xfId="1969"/>
    <cellStyle name="출력 3 16" xfId="1062"/>
    <cellStyle name="출력 3 16 2" xfId="1852"/>
    <cellStyle name="출력 3 17" xfId="1171"/>
    <cellStyle name="출력 3 17 2" xfId="1961"/>
    <cellStyle name="출력 3 18" xfId="1227"/>
    <cellStyle name="출력 3 18 2" xfId="2017"/>
    <cellStyle name="출력 3 19" xfId="1237"/>
    <cellStyle name="출력 3 19 2" xfId="2027"/>
    <cellStyle name="출력 3 2" xfId="220"/>
    <cellStyle name="출력 3 2 2" xfId="1370"/>
    <cellStyle name="출력 3 20" xfId="1300"/>
    <cellStyle name="출력 3 20 2" xfId="2090"/>
    <cellStyle name="출력 3 21" xfId="1276"/>
    <cellStyle name="출력 3 21 2" xfId="2066"/>
    <cellStyle name="출력 3 22" xfId="1368"/>
    <cellStyle name="출력 3 3" xfId="382"/>
    <cellStyle name="출력 3 3 2" xfId="1514"/>
    <cellStyle name="출력 3 4" xfId="801"/>
    <cellStyle name="출력 3 4 2" xfId="1591"/>
    <cellStyle name="출력 3 5" xfId="1011"/>
    <cellStyle name="출력 3 5 2" xfId="1801"/>
    <cellStyle name="출력 3 6" xfId="1035"/>
    <cellStyle name="출력 3 6 2" xfId="1825"/>
    <cellStyle name="출력 3 7" xfId="294"/>
    <cellStyle name="출력 3 7 2" xfId="1426"/>
    <cellStyle name="출력 3 8" xfId="1072"/>
    <cellStyle name="출력 3 8 2" xfId="1862"/>
    <cellStyle name="출력 3 9" xfId="339"/>
    <cellStyle name="출력 3 9 2" xfId="1471"/>
    <cellStyle name="출력 4" xfId="52"/>
    <cellStyle name="출력 4 10" xfId="881"/>
    <cellStyle name="출력 4 10 2" xfId="1671"/>
    <cellStyle name="출력 4 11" xfId="1046"/>
    <cellStyle name="출력 4 11 2" xfId="1836"/>
    <cellStyle name="출력 4 12" xfId="856"/>
    <cellStyle name="출력 4 12 2" xfId="1646"/>
    <cellStyle name="출력 4 13" xfId="919"/>
    <cellStyle name="출력 4 13 2" xfId="1709"/>
    <cellStyle name="출력 4 14" xfId="1038"/>
    <cellStyle name="출력 4 14 2" xfId="1828"/>
    <cellStyle name="출력 4 15" xfId="835"/>
    <cellStyle name="출력 4 15 2" xfId="1625"/>
    <cellStyle name="출력 4 16" xfId="1150"/>
    <cellStyle name="출력 4 16 2" xfId="1940"/>
    <cellStyle name="출력 4 17" xfId="1054"/>
    <cellStyle name="출력 4 17 2" xfId="1844"/>
    <cellStyle name="출력 4 18" xfId="1000"/>
    <cellStyle name="출력 4 18 2" xfId="1790"/>
    <cellStyle name="출력 4 19" xfId="1263"/>
    <cellStyle name="출력 4 19 2" xfId="2053"/>
    <cellStyle name="출력 4 2" xfId="290"/>
    <cellStyle name="출력 4 2 2" xfId="1422"/>
    <cellStyle name="출력 4 20" xfId="1256"/>
    <cellStyle name="출력 4 20 2" xfId="2046"/>
    <cellStyle name="출력 4 21" xfId="1334"/>
    <cellStyle name="출력 4 3" xfId="332"/>
    <cellStyle name="출력 4 3 2" xfId="1464"/>
    <cellStyle name="출력 4 4" xfId="326"/>
    <cellStyle name="출력 4 4 2" xfId="1458"/>
    <cellStyle name="출력 4 5" xfId="798"/>
    <cellStyle name="출력 4 5 2" xfId="1588"/>
    <cellStyle name="출력 4 6" xfId="986"/>
    <cellStyle name="출력 4 6 2" xfId="1776"/>
    <cellStyle name="출력 4 7" xfId="924"/>
    <cellStyle name="출력 4 7 2" xfId="1714"/>
    <cellStyle name="출력 4 8" xfId="796"/>
    <cellStyle name="출력 4 8 2" xfId="1586"/>
    <cellStyle name="출력 4 9" xfId="310"/>
    <cellStyle name="출력 4 9 2" xfId="1442"/>
    <cellStyle name="출력 5" xfId="223"/>
    <cellStyle name="출력 5 2" xfId="1373"/>
    <cellStyle name="출력 6" xfId="256"/>
    <cellStyle name="출력 6 2" xfId="1406"/>
    <cellStyle name="출력 7" xfId="360"/>
    <cellStyle name="출력 7 2" xfId="1492"/>
    <cellStyle name="출력 8" xfId="821"/>
    <cellStyle name="출력 8 2" xfId="1611"/>
    <cellStyle name="출력 9" xfId="962"/>
    <cellStyle name="출력 9 2" xfId="1752"/>
    <cellStyle name="통화 [0] 2" xfId="203"/>
    <cellStyle name="통화 [0] 2 2" xfId="1369"/>
    <cellStyle name="통화 [0] 3" xfId="51"/>
    <cellStyle name="통화 [0] 3 2" xfId="1333"/>
    <cellStyle name="통화 [0] 4" xfId="2120"/>
    <cellStyle name="표준" xfId="0" builtinId="0"/>
    <cellStyle name="표준 10" xfId="263"/>
    <cellStyle name="표준 10 2" xfId="710"/>
    <cellStyle name="표준 11" xfId="264"/>
    <cellStyle name="표준 12" xfId="265"/>
    <cellStyle name="표준 13" xfId="266"/>
    <cellStyle name="표준 14" xfId="267"/>
    <cellStyle name="표준 15" xfId="268"/>
    <cellStyle name="표준 16" xfId="269"/>
    <cellStyle name="표준 17" xfId="270"/>
    <cellStyle name="표준 18" xfId="271"/>
    <cellStyle name="표준 19" xfId="272"/>
    <cellStyle name="표준 2" xfId="50"/>
    <cellStyle name="표준 2 10" xfId="706"/>
    <cellStyle name="표준 2 11" xfId="704"/>
    <cellStyle name="표준 2 12" xfId="712"/>
    <cellStyle name="표준 2 13" xfId="717"/>
    <cellStyle name="표준 2 14" xfId="718"/>
    <cellStyle name="표준 2 15" xfId="719"/>
    <cellStyle name="표준 2 16" xfId="720"/>
    <cellStyle name="표준 2 17" xfId="722"/>
    <cellStyle name="표준 2 18" xfId="723"/>
    <cellStyle name="표준 2 19" xfId="724"/>
    <cellStyle name="표준 2 2" xfId="49"/>
    <cellStyle name="표준 2 2 2" xfId="205"/>
    <cellStyle name="표준 2 2 3" xfId="206"/>
    <cellStyle name="표준 2 2 3 2" xfId="693"/>
    <cellStyle name="표준 2 2 4" xfId="745"/>
    <cellStyle name="표준 2 2 5" xfId="685"/>
    <cellStyle name="표준 2 20" xfId="727"/>
    <cellStyle name="표준 2 21" xfId="731"/>
    <cellStyle name="표준 2 22" xfId="743"/>
    <cellStyle name="표준 2 3" xfId="207"/>
    <cellStyle name="표준 2 3 2" xfId="384"/>
    <cellStyle name="표준 2 3 3" xfId="688"/>
    <cellStyle name="표준 2 3 4" xfId="278"/>
    <cellStyle name="표준 2 4" xfId="208"/>
    <cellStyle name="표준 2 4 10" xfId="716"/>
    <cellStyle name="표준 2 4 11" xfId="695"/>
    <cellStyle name="표준 2 4 12" xfId="702"/>
    <cellStyle name="표준 2 4 13" xfId="714"/>
    <cellStyle name="표준 2 4 14" xfId="721"/>
    <cellStyle name="표준 2 4 15" xfId="729"/>
    <cellStyle name="표준 2 4 16" xfId="728"/>
    <cellStyle name="표준 2 4 17" xfId="726"/>
    <cellStyle name="표준 2 4 18" xfId="730"/>
    <cellStyle name="표준 2 4 19" xfId="725"/>
    <cellStyle name="표준 2 4 2" xfId="692"/>
    <cellStyle name="표준 2 4 20" xfId="739"/>
    <cellStyle name="표준 2 4 21" xfId="735"/>
    <cellStyle name="표준 2 4 22" xfId="736"/>
    <cellStyle name="표준 2 4 23" xfId="732"/>
    <cellStyle name="표준 2 4 24" xfId="733"/>
    <cellStyle name="표준 2 4 25" xfId="734"/>
    <cellStyle name="표준 2 4 26" xfId="737"/>
    <cellStyle name="표준 2 4 27" xfId="740"/>
    <cellStyle name="표준 2 4 28" xfId="738"/>
    <cellStyle name="표준 2 4 29" xfId="689"/>
    <cellStyle name="표준 2 4 3" xfId="701"/>
    <cellStyle name="표준 2 4 4" xfId="705"/>
    <cellStyle name="표준 2 4 5" xfId="708"/>
    <cellStyle name="표준 2 4 6" xfId="711"/>
    <cellStyle name="표준 2 4 7" xfId="715"/>
    <cellStyle name="표준 2 4 8" xfId="709"/>
    <cellStyle name="표준 2 4 9" xfId="700"/>
    <cellStyle name="표준 2 5" xfId="204"/>
    <cellStyle name="표준 2 5 2" xfId="699"/>
    <cellStyle name="표준 2 6" xfId="697"/>
    <cellStyle name="표준 2 7" xfId="698"/>
    <cellStyle name="표준 2 8" xfId="696"/>
    <cellStyle name="표준 2 9" xfId="713"/>
    <cellStyle name="표준 20" xfId="273"/>
    <cellStyle name="표준 21" xfId="274"/>
    <cellStyle name="표준 22" xfId="275"/>
    <cellStyle name="표준 23" xfId="276"/>
    <cellStyle name="표준 24" xfId="277"/>
    <cellStyle name="표준 25" xfId="681"/>
    <cellStyle name="표준 26" xfId="682"/>
    <cellStyle name="표준 26 2" xfId="1316"/>
    <cellStyle name="표준 26 2 2" xfId="2106"/>
    <cellStyle name="표준 26 3" xfId="1541"/>
    <cellStyle name="표준 27" xfId="773"/>
    <cellStyle name="표준 27 2" xfId="1329"/>
    <cellStyle name="표준 27 2 2" xfId="2119"/>
    <cellStyle name="표준 27 3" xfId="1563"/>
    <cellStyle name="표준 28" xfId="1330"/>
    <cellStyle name="표준 28 2" xfId="2121"/>
    <cellStyle name="표준 29" xfId="2124"/>
    <cellStyle name="표준 3" xfId="48"/>
    <cellStyle name="표준 3 2" xfId="47"/>
    <cellStyle name="표준 3 2 2" xfId="756"/>
    <cellStyle name="표준 3 2 3" xfId="762"/>
    <cellStyle name="표준 3 3" xfId="209"/>
    <cellStyle name="표준 3 3 2" xfId="757"/>
    <cellStyle name="표준 3 3 3" xfId="767"/>
    <cellStyle name="표준 3 4" xfId="210"/>
    <cellStyle name="표준 3 5" xfId="755"/>
    <cellStyle name="표준 3 6" xfId="768"/>
    <cellStyle name="표준 3 6 2" xfId="1326"/>
    <cellStyle name="표준 3 6 2 2" xfId="2116"/>
    <cellStyle name="표준 3 6 3" xfId="1558"/>
    <cellStyle name="표준 30" xfId="2126"/>
    <cellStyle name="표준 4" xfId="46"/>
    <cellStyle name="표준 4 2" xfId="45"/>
    <cellStyle name="표준 4 3" xfId="211"/>
    <cellStyle name="표준 4 4" xfId="212"/>
    <cellStyle name="표준 4 5" xfId="690"/>
    <cellStyle name="표준 4 6" xfId="763"/>
    <cellStyle name="표준 5" xfId="44"/>
    <cellStyle name="표준 5 2" xfId="214"/>
    <cellStyle name="표준 5 3" xfId="215"/>
    <cellStyle name="표준 5 4" xfId="216"/>
    <cellStyle name="표준 5 5" xfId="213"/>
    <cellStyle name="표준 6" xfId="43"/>
    <cellStyle name="표준 6 2" xfId="218"/>
    <cellStyle name="표준 6 3" xfId="217"/>
    <cellStyle name="표준 6 4" xfId="691"/>
    <cellStyle name="표준 6 5" xfId="2129"/>
    <cellStyle name="표준 7" xfId="225"/>
    <cellStyle name="표준 7 2" xfId="741"/>
    <cellStyle name="표준 7 3" xfId="279"/>
    <cellStyle name="표준 7 3 2" xfId="1411"/>
    <cellStyle name="표준 7 4" xfId="1257"/>
    <cellStyle name="표준 7 4 2" xfId="2047"/>
    <cellStyle name="표준 7 5" xfId="1375"/>
    <cellStyle name="표준 8" xfId="261"/>
    <cellStyle name="표준 8 2" xfId="703"/>
    <cellStyle name="표준 9" xfId="262"/>
    <cellStyle name="표준 9 2" xfId="707"/>
    <cellStyle name="하이퍼링크 2" xfId="219"/>
  </cellStyles>
  <dxfs count="0"/>
  <tableStyles count="0" defaultTableStyle="TableStyleMedium9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D93D6A5-E645-4324-A532-0DF56104DB41}"/>
            </a:ext>
          </a:extLst>
        </xdr:cNvPr>
        <xdr:cNvSpPr txBox="1"/>
      </xdr:nvSpPr>
      <xdr:spPr>
        <a:xfrm>
          <a:off x="9363075" y="3486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view="pageBreakPreview" zoomScaleNormal="100" zoomScaleSheetLayoutView="100" workbookViewId="0">
      <selection activeCell="B3" sqref="B3:G3"/>
    </sheetView>
  </sheetViews>
  <sheetFormatPr defaultRowHeight="16.5"/>
  <cols>
    <col min="1" max="1" width="1.88671875" style="363" customWidth="1"/>
    <col min="2" max="2" width="40.21875" style="363" customWidth="1"/>
    <col min="3" max="3" width="20.21875" style="363" customWidth="1"/>
    <col min="4" max="4" width="14" style="363" customWidth="1"/>
    <col min="5" max="6" width="23" style="363" customWidth="1"/>
    <col min="7" max="7" width="8.88671875" style="363"/>
    <col min="8" max="8" width="1.88671875" style="363" customWidth="1"/>
    <col min="9" max="256" width="8.88671875" style="390"/>
    <col min="257" max="257" width="1.88671875" style="390" customWidth="1"/>
    <col min="258" max="258" width="40.21875" style="390" customWidth="1"/>
    <col min="259" max="259" width="20.21875" style="390" customWidth="1"/>
    <col min="260" max="260" width="14" style="390" customWidth="1"/>
    <col min="261" max="262" width="23" style="390" customWidth="1"/>
    <col min="263" max="263" width="8.88671875" style="390"/>
    <col min="264" max="264" width="1.88671875" style="390" customWidth="1"/>
    <col min="265" max="512" width="8.88671875" style="390"/>
    <col min="513" max="513" width="1.88671875" style="390" customWidth="1"/>
    <col min="514" max="514" width="40.21875" style="390" customWidth="1"/>
    <col min="515" max="515" width="20.21875" style="390" customWidth="1"/>
    <col min="516" max="516" width="14" style="390" customWidth="1"/>
    <col min="517" max="518" width="23" style="390" customWidth="1"/>
    <col min="519" max="519" width="8.88671875" style="390"/>
    <col min="520" max="520" width="1.88671875" style="390" customWidth="1"/>
    <col min="521" max="768" width="8.88671875" style="390"/>
    <col min="769" max="769" width="1.88671875" style="390" customWidth="1"/>
    <col min="770" max="770" width="40.21875" style="390" customWidth="1"/>
    <col min="771" max="771" width="20.21875" style="390" customWidth="1"/>
    <col min="772" max="772" width="14" style="390" customWidth="1"/>
    <col min="773" max="774" width="23" style="390" customWidth="1"/>
    <col min="775" max="775" width="8.88671875" style="390"/>
    <col min="776" max="776" width="1.88671875" style="390" customWidth="1"/>
    <col min="777" max="1024" width="8.88671875" style="390"/>
    <col min="1025" max="1025" width="1.88671875" style="390" customWidth="1"/>
    <col min="1026" max="1026" width="40.21875" style="390" customWidth="1"/>
    <col min="1027" max="1027" width="20.21875" style="390" customWidth="1"/>
    <col min="1028" max="1028" width="14" style="390" customWidth="1"/>
    <col min="1029" max="1030" width="23" style="390" customWidth="1"/>
    <col min="1031" max="1031" width="8.88671875" style="390"/>
    <col min="1032" max="1032" width="1.88671875" style="390" customWidth="1"/>
    <col min="1033" max="1280" width="8.88671875" style="390"/>
    <col min="1281" max="1281" width="1.88671875" style="390" customWidth="1"/>
    <col min="1282" max="1282" width="40.21875" style="390" customWidth="1"/>
    <col min="1283" max="1283" width="20.21875" style="390" customWidth="1"/>
    <col min="1284" max="1284" width="14" style="390" customWidth="1"/>
    <col min="1285" max="1286" width="23" style="390" customWidth="1"/>
    <col min="1287" max="1287" width="8.88671875" style="390"/>
    <col min="1288" max="1288" width="1.88671875" style="390" customWidth="1"/>
    <col min="1289" max="1536" width="8.88671875" style="390"/>
    <col min="1537" max="1537" width="1.88671875" style="390" customWidth="1"/>
    <col min="1538" max="1538" width="40.21875" style="390" customWidth="1"/>
    <col min="1539" max="1539" width="20.21875" style="390" customWidth="1"/>
    <col min="1540" max="1540" width="14" style="390" customWidth="1"/>
    <col min="1541" max="1542" width="23" style="390" customWidth="1"/>
    <col min="1543" max="1543" width="8.88671875" style="390"/>
    <col min="1544" max="1544" width="1.88671875" style="390" customWidth="1"/>
    <col min="1545" max="1792" width="8.88671875" style="390"/>
    <col min="1793" max="1793" width="1.88671875" style="390" customWidth="1"/>
    <col min="1794" max="1794" width="40.21875" style="390" customWidth="1"/>
    <col min="1795" max="1795" width="20.21875" style="390" customWidth="1"/>
    <col min="1796" max="1796" width="14" style="390" customWidth="1"/>
    <col min="1797" max="1798" width="23" style="390" customWidth="1"/>
    <col min="1799" max="1799" width="8.88671875" style="390"/>
    <col min="1800" max="1800" width="1.88671875" style="390" customWidth="1"/>
    <col min="1801" max="2048" width="8.88671875" style="390"/>
    <col min="2049" max="2049" width="1.88671875" style="390" customWidth="1"/>
    <col min="2050" max="2050" width="40.21875" style="390" customWidth="1"/>
    <col min="2051" max="2051" width="20.21875" style="390" customWidth="1"/>
    <col min="2052" max="2052" width="14" style="390" customWidth="1"/>
    <col min="2053" max="2054" width="23" style="390" customWidth="1"/>
    <col min="2055" max="2055" width="8.88671875" style="390"/>
    <col min="2056" max="2056" width="1.88671875" style="390" customWidth="1"/>
    <col min="2057" max="2304" width="8.88671875" style="390"/>
    <col min="2305" max="2305" width="1.88671875" style="390" customWidth="1"/>
    <col min="2306" max="2306" width="40.21875" style="390" customWidth="1"/>
    <col min="2307" max="2307" width="20.21875" style="390" customWidth="1"/>
    <col min="2308" max="2308" width="14" style="390" customWidth="1"/>
    <col min="2309" max="2310" width="23" style="390" customWidth="1"/>
    <col min="2311" max="2311" width="8.88671875" style="390"/>
    <col min="2312" max="2312" width="1.88671875" style="390" customWidth="1"/>
    <col min="2313" max="2560" width="8.88671875" style="390"/>
    <col min="2561" max="2561" width="1.88671875" style="390" customWidth="1"/>
    <col min="2562" max="2562" width="40.21875" style="390" customWidth="1"/>
    <col min="2563" max="2563" width="20.21875" style="390" customWidth="1"/>
    <col min="2564" max="2564" width="14" style="390" customWidth="1"/>
    <col min="2565" max="2566" width="23" style="390" customWidth="1"/>
    <col min="2567" max="2567" width="8.88671875" style="390"/>
    <col min="2568" max="2568" width="1.88671875" style="390" customWidth="1"/>
    <col min="2569" max="2816" width="8.88671875" style="390"/>
    <col min="2817" max="2817" width="1.88671875" style="390" customWidth="1"/>
    <col min="2818" max="2818" width="40.21875" style="390" customWidth="1"/>
    <col min="2819" max="2819" width="20.21875" style="390" customWidth="1"/>
    <col min="2820" max="2820" width="14" style="390" customWidth="1"/>
    <col min="2821" max="2822" width="23" style="390" customWidth="1"/>
    <col min="2823" max="2823" width="8.88671875" style="390"/>
    <col min="2824" max="2824" width="1.88671875" style="390" customWidth="1"/>
    <col min="2825" max="3072" width="8.88671875" style="390"/>
    <col min="3073" max="3073" width="1.88671875" style="390" customWidth="1"/>
    <col min="3074" max="3074" width="40.21875" style="390" customWidth="1"/>
    <col min="3075" max="3075" width="20.21875" style="390" customWidth="1"/>
    <col min="3076" max="3076" width="14" style="390" customWidth="1"/>
    <col min="3077" max="3078" width="23" style="390" customWidth="1"/>
    <col min="3079" max="3079" width="8.88671875" style="390"/>
    <col min="3080" max="3080" width="1.88671875" style="390" customWidth="1"/>
    <col min="3081" max="3328" width="8.88671875" style="390"/>
    <col min="3329" max="3329" width="1.88671875" style="390" customWidth="1"/>
    <col min="3330" max="3330" width="40.21875" style="390" customWidth="1"/>
    <col min="3331" max="3331" width="20.21875" style="390" customWidth="1"/>
    <col min="3332" max="3332" width="14" style="390" customWidth="1"/>
    <col min="3333" max="3334" width="23" style="390" customWidth="1"/>
    <col min="3335" max="3335" width="8.88671875" style="390"/>
    <col min="3336" max="3336" width="1.88671875" style="390" customWidth="1"/>
    <col min="3337" max="3584" width="8.88671875" style="390"/>
    <col min="3585" max="3585" width="1.88671875" style="390" customWidth="1"/>
    <col min="3586" max="3586" width="40.21875" style="390" customWidth="1"/>
    <col min="3587" max="3587" width="20.21875" style="390" customWidth="1"/>
    <col min="3588" max="3588" width="14" style="390" customWidth="1"/>
    <col min="3589" max="3590" width="23" style="390" customWidth="1"/>
    <col min="3591" max="3591" width="8.88671875" style="390"/>
    <col min="3592" max="3592" width="1.88671875" style="390" customWidth="1"/>
    <col min="3593" max="3840" width="8.88671875" style="390"/>
    <col min="3841" max="3841" width="1.88671875" style="390" customWidth="1"/>
    <col min="3842" max="3842" width="40.21875" style="390" customWidth="1"/>
    <col min="3843" max="3843" width="20.21875" style="390" customWidth="1"/>
    <col min="3844" max="3844" width="14" style="390" customWidth="1"/>
    <col min="3845" max="3846" width="23" style="390" customWidth="1"/>
    <col min="3847" max="3847" width="8.88671875" style="390"/>
    <col min="3848" max="3848" width="1.88671875" style="390" customWidth="1"/>
    <col min="3849" max="4096" width="8.88671875" style="390"/>
    <col min="4097" max="4097" width="1.88671875" style="390" customWidth="1"/>
    <col min="4098" max="4098" width="40.21875" style="390" customWidth="1"/>
    <col min="4099" max="4099" width="20.21875" style="390" customWidth="1"/>
    <col min="4100" max="4100" width="14" style="390" customWidth="1"/>
    <col min="4101" max="4102" width="23" style="390" customWidth="1"/>
    <col min="4103" max="4103" width="8.88671875" style="390"/>
    <col min="4104" max="4104" width="1.88671875" style="390" customWidth="1"/>
    <col min="4105" max="4352" width="8.88671875" style="390"/>
    <col min="4353" max="4353" width="1.88671875" style="390" customWidth="1"/>
    <col min="4354" max="4354" width="40.21875" style="390" customWidth="1"/>
    <col min="4355" max="4355" width="20.21875" style="390" customWidth="1"/>
    <col min="4356" max="4356" width="14" style="390" customWidth="1"/>
    <col min="4357" max="4358" width="23" style="390" customWidth="1"/>
    <col min="4359" max="4359" width="8.88671875" style="390"/>
    <col min="4360" max="4360" width="1.88671875" style="390" customWidth="1"/>
    <col min="4361" max="4608" width="8.88671875" style="390"/>
    <col min="4609" max="4609" width="1.88671875" style="390" customWidth="1"/>
    <col min="4610" max="4610" width="40.21875" style="390" customWidth="1"/>
    <col min="4611" max="4611" width="20.21875" style="390" customWidth="1"/>
    <col min="4612" max="4612" width="14" style="390" customWidth="1"/>
    <col min="4613" max="4614" width="23" style="390" customWidth="1"/>
    <col min="4615" max="4615" width="8.88671875" style="390"/>
    <col min="4616" max="4616" width="1.88671875" style="390" customWidth="1"/>
    <col min="4617" max="4864" width="8.88671875" style="390"/>
    <col min="4865" max="4865" width="1.88671875" style="390" customWidth="1"/>
    <col min="4866" max="4866" width="40.21875" style="390" customWidth="1"/>
    <col min="4867" max="4867" width="20.21875" style="390" customWidth="1"/>
    <col min="4868" max="4868" width="14" style="390" customWidth="1"/>
    <col min="4869" max="4870" width="23" style="390" customWidth="1"/>
    <col min="4871" max="4871" width="8.88671875" style="390"/>
    <col min="4872" max="4872" width="1.88671875" style="390" customWidth="1"/>
    <col min="4873" max="5120" width="8.88671875" style="390"/>
    <col min="5121" max="5121" width="1.88671875" style="390" customWidth="1"/>
    <col min="5122" max="5122" width="40.21875" style="390" customWidth="1"/>
    <col min="5123" max="5123" width="20.21875" style="390" customWidth="1"/>
    <col min="5124" max="5124" width="14" style="390" customWidth="1"/>
    <col min="5125" max="5126" width="23" style="390" customWidth="1"/>
    <col min="5127" max="5127" width="8.88671875" style="390"/>
    <col min="5128" max="5128" width="1.88671875" style="390" customWidth="1"/>
    <col min="5129" max="5376" width="8.88671875" style="390"/>
    <col min="5377" max="5377" width="1.88671875" style="390" customWidth="1"/>
    <col min="5378" max="5378" width="40.21875" style="390" customWidth="1"/>
    <col min="5379" max="5379" width="20.21875" style="390" customWidth="1"/>
    <col min="5380" max="5380" width="14" style="390" customWidth="1"/>
    <col min="5381" max="5382" width="23" style="390" customWidth="1"/>
    <col min="5383" max="5383" width="8.88671875" style="390"/>
    <col min="5384" max="5384" width="1.88671875" style="390" customWidth="1"/>
    <col min="5385" max="5632" width="8.88671875" style="390"/>
    <col min="5633" max="5633" width="1.88671875" style="390" customWidth="1"/>
    <col min="5634" max="5634" width="40.21875" style="390" customWidth="1"/>
    <col min="5635" max="5635" width="20.21875" style="390" customWidth="1"/>
    <col min="5636" max="5636" width="14" style="390" customWidth="1"/>
    <col min="5637" max="5638" width="23" style="390" customWidth="1"/>
    <col min="5639" max="5639" width="8.88671875" style="390"/>
    <col min="5640" max="5640" width="1.88671875" style="390" customWidth="1"/>
    <col min="5641" max="5888" width="8.88671875" style="390"/>
    <col min="5889" max="5889" width="1.88671875" style="390" customWidth="1"/>
    <col min="5890" max="5890" width="40.21875" style="390" customWidth="1"/>
    <col min="5891" max="5891" width="20.21875" style="390" customWidth="1"/>
    <col min="5892" max="5892" width="14" style="390" customWidth="1"/>
    <col min="5893" max="5894" width="23" style="390" customWidth="1"/>
    <col min="5895" max="5895" width="8.88671875" style="390"/>
    <col min="5896" max="5896" width="1.88671875" style="390" customWidth="1"/>
    <col min="5897" max="6144" width="8.88671875" style="390"/>
    <col min="6145" max="6145" width="1.88671875" style="390" customWidth="1"/>
    <col min="6146" max="6146" width="40.21875" style="390" customWidth="1"/>
    <col min="6147" max="6147" width="20.21875" style="390" customWidth="1"/>
    <col min="6148" max="6148" width="14" style="390" customWidth="1"/>
    <col min="6149" max="6150" width="23" style="390" customWidth="1"/>
    <col min="6151" max="6151" width="8.88671875" style="390"/>
    <col min="6152" max="6152" width="1.88671875" style="390" customWidth="1"/>
    <col min="6153" max="6400" width="8.88671875" style="390"/>
    <col min="6401" max="6401" width="1.88671875" style="390" customWidth="1"/>
    <col min="6402" max="6402" width="40.21875" style="390" customWidth="1"/>
    <col min="6403" max="6403" width="20.21875" style="390" customWidth="1"/>
    <col min="6404" max="6404" width="14" style="390" customWidth="1"/>
    <col min="6405" max="6406" width="23" style="390" customWidth="1"/>
    <col min="6407" max="6407" width="8.88671875" style="390"/>
    <col min="6408" max="6408" width="1.88671875" style="390" customWidth="1"/>
    <col min="6409" max="6656" width="8.88671875" style="390"/>
    <col min="6657" max="6657" width="1.88671875" style="390" customWidth="1"/>
    <col min="6658" max="6658" width="40.21875" style="390" customWidth="1"/>
    <col min="6659" max="6659" width="20.21875" style="390" customWidth="1"/>
    <col min="6660" max="6660" width="14" style="390" customWidth="1"/>
    <col min="6661" max="6662" width="23" style="390" customWidth="1"/>
    <col min="6663" max="6663" width="8.88671875" style="390"/>
    <col min="6664" max="6664" width="1.88671875" style="390" customWidth="1"/>
    <col min="6665" max="6912" width="8.88671875" style="390"/>
    <col min="6913" max="6913" width="1.88671875" style="390" customWidth="1"/>
    <col min="6914" max="6914" width="40.21875" style="390" customWidth="1"/>
    <col min="6915" max="6915" width="20.21875" style="390" customWidth="1"/>
    <col min="6916" max="6916" width="14" style="390" customWidth="1"/>
    <col min="6917" max="6918" width="23" style="390" customWidth="1"/>
    <col min="6919" max="6919" width="8.88671875" style="390"/>
    <col min="6920" max="6920" width="1.88671875" style="390" customWidth="1"/>
    <col min="6921" max="7168" width="8.88671875" style="390"/>
    <col min="7169" max="7169" width="1.88671875" style="390" customWidth="1"/>
    <col min="7170" max="7170" width="40.21875" style="390" customWidth="1"/>
    <col min="7171" max="7171" width="20.21875" style="390" customWidth="1"/>
    <col min="7172" max="7172" width="14" style="390" customWidth="1"/>
    <col min="7173" max="7174" width="23" style="390" customWidth="1"/>
    <col min="7175" max="7175" width="8.88671875" style="390"/>
    <col min="7176" max="7176" width="1.88671875" style="390" customWidth="1"/>
    <col min="7177" max="7424" width="8.88671875" style="390"/>
    <col min="7425" max="7425" width="1.88671875" style="390" customWidth="1"/>
    <col min="7426" max="7426" width="40.21875" style="390" customWidth="1"/>
    <col min="7427" max="7427" width="20.21875" style="390" customWidth="1"/>
    <col min="7428" max="7428" width="14" style="390" customWidth="1"/>
    <col min="7429" max="7430" width="23" style="390" customWidth="1"/>
    <col min="7431" max="7431" width="8.88671875" style="390"/>
    <col min="7432" max="7432" width="1.88671875" style="390" customWidth="1"/>
    <col min="7433" max="7680" width="8.88671875" style="390"/>
    <col min="7681" max="7681" width="1.88671875" style="390" customWidth="1"/>
    <col min="7682" max="7682" width="40.21875" style="390" customWidth="1"/>
    <col min="7683" max="7683" width="20.21875" style="390" customWidth="1"/>
    <col min="7684" max="7684" width="14" style="390" customWidth="1"/>
    <col min="7685" max="7686" width="23" style="390" customWidth="1"/>
    <col min="7687" max="7687" width="8.88671875" style="390"/>
    <col min="7688" max="7688" width="1.88671875" style="390" customWidth="1"/>
    <col min="7689" max="7936" width="8.88671875" style="390"/>
    <col min="7937" max="7937" width="1.88671875" style="390" customWidth="1"/>
    <col min="7938" max="7938" width="40.21875" style="390" customWidth="1"/>
    <col min="7939" max="7939" width="20.21875" style="390" customWidth="1"/>
    <col min="7940" max="7940" width="14" style="390" customWidth="1"/>
    <col min="7941" max="7942" width="23" style="390" customWidth="1"/>
    <col min="7943" max="7943" width="8.88671875" style="390"/>
    <col min="7944" max="7944" width="1.88671875" style="390" customWidth="1"/>
    <col min="7945" max="8192" width="8.88671875" style="390"/>
    <col min="8193" max="8193" width="1.88671875" style="390" customWidth="1"/>
    <col min="8194" max="8194" width="40.21875" style="390" customWidth="1"/>
    <col min="8195" max="8195" width="20.21875" style="390" customWidth="1"/>
    <col min="8196" max="8196" width="14" style="390" customWidth="1"/>
    <col min="8197" max="8198" width="23" style="390" customWidth="1"/>
    <col min="8199" max="8199" width="8.88671875" style="390"/>
    <col min="8200" max="8200" width="1.88671875" style="390" customWidth="1"/>
    <col min="8201" max="8448" width="8.88671875" style="390"/>
    <col min="8449" max="8449" width="1.88671875" style="390" customWidth="1"/>
    <col min="8450" max="8450" width="40.21875" style="390" customWidth="1"/>
    <col min="8451" max="8451" width="20.21875" style="390" customWidth="1"/>
    <col min="8452" max="8452" width="14" style="390" customWidth="1"/>
    <col min="8453" max="8454" width="23" style="390" customWidth="1"/>
    <col min="8455" max="8455" width="8.88671875" style="390"/>
    <col min="8456" max="8456" width="1.88671875" style="390" customWidth="1"/>
    <col min="8457" max="8704" width="8.88671875" style="390"/>
    <col min="8705" max="8705" width="1.88671875" style="390" customWidth="1"/>
    <col min="8706" max="8706" width="40.21875" style="390" customWidth="1"/>
    <col min="8707" max="8707" width="20.21875" style="390" customWidth="1"/>
    <col min="8708" max="8708" width="14" style="390" customWidth="1"/>
    <col min="8709" max="8710" width="23" style="390" customWidth="1"/>
    <col min="8711" max="8711" width="8.88671875" style="390"/>
    <col min="8712" max="8712" width="1.88671875" style="390" customWidth="1"/>
    <col min="8713" max="8960" width="8.88671875" style="390"/>
    <col min="8961" max="8961" width="1.88671875" style="390" customWidth="1"/>
    <col min="8962" max="8962" width="40.21875" style="390" customWidth="1"/>
    <col min="8963" max="8963" width="20.21875" style="390" customWidth="1"/>
    <col min="8964" max="8964" width="14" style="390" customWidth="1"/>
    <col min="8965" max="8966" width="23" style="390" customWidth="1"/>
    <col min="8967" max="8967" width="8.88671875" style="390"/>
    <col min="8968" max="8968" width="1.88671875" style="390" customWidth="1"/>
    <col min="8969" max="9216" width="8.88671875" style="390"/>
    <col min="9217" max="9217" width="1.88671875" style="390" customWidth="1"/>
    <col min="9218" max="9218" width="40.21875" style="390" customWidth="1"/>
    <col min="9219" max="9219" width="20.21875" style="390" customWidth="1"/>
    <col min="9220" max="9220" width="14" style="390" customWidth="1"/>
    <col min="9221" max="9222" width="23" style="390" customWidth="1"/>
    <col min="9223" max="9223" width="8.88671875" style="390"/>
    <col min="9224" max="9224" width="1.88671875" style="390" customWidth="1"/>
    <col min="9225" max="9472" width="8.88671875" style="390"/>
    <col min="9473" max="9473" width="1.88671875" style="390" customWidth="1"/>
    <col min="9474" max="9474" width="40.21875" style="390" customWidth="1"/>
    <col min="9475" max="9475" width="20.21875" style="390" customWidth="1"/>
    <col min="9476" max="9476" width="14" style="390" customWidth="1"/>
    <col min="9477" max="9478" width="23" style="390" customWidth="1"/>
    <col min="9479" max="9479" width="8.88671875" style="390"/>
    <col min="9480" max="9480" width="1.88671875" style="390" customWidth="1"/>
    <col min="9481" max="9728" width="8.88671875" style="390"/>
    <col min="9729" max="9729" width="1.88671875" style="390" customWidth="1"/>
    <col min="9730" max="9730" width="40.21875" style="390" customWidth="1"/>
    <col min="9731" max="9731" width="20.21875" style="390" customWidth="1"/>
    <col min="9732" max="9732" width="14" style="390" customWidth="1"/>
    <col min="9733" max="9734" width="23" style="390" customWidth="1"/>
    <col min="9735" max="9735" width="8.88671875" style="390"/>
    <col min="9736" max="9736" width="1.88671875" style="390" customWidth="1"/>
    <col min="9737" max="9984" width="8.88671875" style="390"/>
    <col min="9985" max="9985" width="1.88671875" style="390" customWidth="1"/>
    <col min="9986" max="9986" width="40.21875" style="390" customWidth="1"/>
    <col min="9987" max="9987" width="20.21875" style="390" customWidth="1"/>
    <col min="9988" max="9988" width="14" style="390" customWidth="1"/>
    <col min="9989" max="9990" width="23" style="390" customWidth="1"/>
    <col min="9991" max="9991" width="8.88671875" style="390"/>
    <col min="9992" max="9992" width="1.88671875" style="390" customWidth="1"/>
    <col min="9993" max="10240" width="8.88671875" style="390"/>
    <col min="10241" max="10241" width="1.88671875" style="390" customWidth="1"/>
    <col min="10242" max="10242" width="40.21875" style="390" customWidth="1"/>
    <col min="10243" max="10243" width="20.21875" style="390" customWidth="1"/>
    <col min="10244" max="10244" width="14" style="390" customWidth="1"/>
    <col min="10245" max="10246" width="23" style="390" customWidth="1"/>
    <col min="10247" max="10247" width="8.88671875" style="390"/>
    <col min="10248" max="10248" width="1.88671875" style="390" customWidth="1"/>
    <col min="10249" max="10496" width="8.88671875" style="390"/>
    <col min="10497" max="10497" width="1.88671875" style="390" customWidth="1"/>
    <col min="10498" max="10498" width="40.21875" style="390" customWidth="1"/>
    <col min="10499" max="10499" width="20.21875" style="390" customWidth="1"/>
    <col min="10500" max="10500" width="14" style="390" customWidth="1"/>
    <col min="10501" max="10502" width="23" style="390" customWidth="1"/>
    <col min="10503" max="10503" width="8.88671875" style="390"/>
    <col min="10504" max="10504" width="1.88671875" style="390" customWidth="1"/>
    <col min="10505" max="10752" width="8.88671875" style="390"/>
    <col min="10753" max="10753" width="1.88671875" style="390" customWidth="1"/>
    <col min="10754" max="10754" width="40.21875" style="390" customWidth="1"/>
    <col min="10755" max="10755" width="20.21875" style="390" customWidth="1"/>
    <col min="10756" max="10756" width="14" style="390" customWidth="1"/>
    <col min="10757" max="10758" width="23" style="390" customWidth="1"/>
    <col min="10759" max="10759" width="8.88671875" style="390"/>
    <col min="10760" max="10760" width="1.88671875" style="390" customWidth="1"/>
    <col min="10761" max="11008" width="8.88671875" style="390"/>
    <col min="11009" max="11009" width="1.88671875" style="390" customWidth="1"/>
    <col min="11010" max="11010" width="40.21875" style="390" customWidth="1"/>
    <col min="11011" max="11011" width="20.21875" style="390" customWidth="1"/>
    <col min="11012" max="11012" width="14" style="390" customWidth="1"/>
    <col min="11013" max="11014" width="23" style="390" customWidth="1"/>
    <col min="11015" max="11015" width="8.88671875" style="390"/>
    <col min="11016" max="11016" width="1.88671875" style="390" customWidth="1"/>
    <col min="11017" max="11264" width="8.88671875" style="390"/>
    <col min="11265" max="11265" width="1.88671875" style="390" customWidth="1"/>
    <col min="11266" max="11266" width="40.21875" style="390" customWidth="1"/>
    <col min="11267" max="11267" width="20.21875" style="390" customWidth="1"/>
    <col min="11268" max="11268" width="14" style="390" customWidth="1"/>
    <col min="11269" max="11270" width="23" style="390" customWidth="1"/>
    <col min="11271" max="11271" width="8.88671875" style="390"/>
    <col min="11272" max="11272" width="1.88671875" style="390" customWidth="1"/>
    <col min="11273" max="11520" width="8.88671875" style="390"/>
    <col min="11521" max="11521" width="1.88671875" style="390" customWidth="1"/>
    <col min="11522" max="11522" width="40.21875" style="390" customWidth="1"/>
    <col min="11523" max="11523" width="20.21875" style="390" customWidth="1"/>
    <col min="11524" max="11524" width="14" style="390" customWidth="1"/>
    <col min="11525" max="11526" width="23" style="390" customWidth="1"/>
    <col min="11527" max="11527" width="8.88671875" style="390"/>
    <col min="11528" max="11528" width="1.88671875" style="390" customWidth="1"/>
    <col min="11529" max="11776" width="8.88671875" style="390"/>
    <col min="11777" max="11777" width="1.88671875" style="390" customWidth="1"/>
    <col min="11778" max="11778" width="40.21875" style="390" customWidth="1"/>
    <col min="11779" max="11779" width="20.21875" style="390" customWidth="1"/>
    <col min="11780" max="11780" width="14" style="390" customWidth="1"/>
    <col min="11781" max="11782" width="23" style="390" customWidth="1"/>
    <col min="11783" max="11783" width="8.88671875" style="390"/>
    <col min="11784" max="11784" width="1.88671875" style="390" customWidth="1"/>
    <col min="11785" max="12032" width="8.88671875" style="390"/>
    <col min="12033" max="12033" width="1.88671875" style="390" customWidth="1"/>
    <col min="12034" max="12034" width="40.21875" style="390" customWidth="1"/>
    <col min="12035" max="12035" width="20.21875" style="390" customWidth="1"/>
    <col min="12036" max="12036" width="14" style="390" customWidth="1"/>
    <col min="12037" max="12038" width="23" style="390" customWidth="1"/>
    <col min="12039" max="12039" width="8.88671875" style="390"/>
    <col min="12040" max="12040" width="1.88671875" style="390" customWidth="1"/>
    <col min="12041" max="12288" width="8.88671875" style="390"/>
    <col min="12289" max="12289" width="1.88671875" style="390" customWidth="1"/>
    <col min="12290" max="12290" width="40.21875" style="390" customWidth="1"/>
    <col min="12291" max="12291" width="20.21875" style="390" customWidth="1"/>
    <col min="12292" max="12292" width="14" style="390" customWidth="1"/>
    <col min="12293" max="12294" width="23" style="390" customWidth="1"/>
    <col min="12295" max="12295" width="8.88671875" style="390"/>
    <col min="12296" max="12296" width="1.88671875" style="390" customWidth="1"/>
    <col min="12297" max="12544" width="8.88671875" style="390"/>
    <col min="12545" max="12545" width="1.88671875" style="390" customWidth="1"/>
    <col min="12546" max="12546" width="40.21875" style="390" customWidth="1"/>
    <col min="12547" max="12547" width="20.21875" style="390" customWidth="1"/>
    <col min="12548" max="12548" width="14" style="390" customWidth="1"/>
    <col min="12549" max="12550" width="23" style="390" customWidth="1"/>
    <col min="12551" max="12551" width="8.88671875" style="390"/>
    <col min="12552" max="12552" width="1.88671875" style="390" customWidth="1"/>
    <col min="12553" max="12800" width="8.88671875" style="390"/>
    <col min="12801" max="12801" width="1.88671875" style="390" customWidth="1"/>
    <col min="12802" max="12802" width="40.21875" style="390" customWidth="1"/>
    <col min="12803" max="12803" width="20.21875" style="390" customWidth="1"/>
    <col min="12804" max="12804" width="14" style="390" customWidth="1"/>
    <col min="12805" max="12806" width="23" style="390" customWidth="1"/>
    <col min="12807" max="12807" width="8.88671875" style="390"/>
    <col min="12808" max="12808" width="1.88671875" style="390" customWidth="1"/>
    <col min="12809" max="13056" width="8.88671875" style="390"/>
    <col min="13057" max="13057" width="1.88671875" style="390" customWidth="1"/>
    <col min="13058" max="13058" width="40.21875" style="390" customWidth="1"/>
    <col min="13059" max="13059" width="20.21875" style="390" customWidth="1"/>
    <col min="13060" max="13060" width="14" style="390" customWidth="1"/>
    <col min="13061" max="13062" width="23" style="390" customWidth="1"/>
    <col min="13063" max="13063" width="8.88671875" style="390"/>
    <col min="13064" max="13064" width="1.88671875" style="390" customWidth="1"/>
    <col min="13065" max="13312" width="8.88671875" style="390"/>
    <col min="13313" max="13313" width="1.88671875" style="390" customWidth="1"/>
    <col min="13314" max="13314" width="40.21875" style="390" customWidth="1"/>
    <col min="13315" max="13315" width="20.21875" style="390" customWidth="1"/>
    <col min="13316" max="13316" width="14" style="390" customWidth="1"/>
    <col min="13317" max="13318" width="23" style="390" customWidth="1"/>
    <col min="13319" max="13319" width="8.88671875" style="390"/>
    <col min="13320" max="13320" width="1.88671875" style="390" customWidth="1"/>
    <col min="13321" max="13568" width="8.88671875" style="390"/>
    <col min="13569" max="13569" width="1.88671875" style="390" customWidth="1"/>
    <col min="13570" max="13570" width="40.21875" style="390" customWidth="1"/>
    <col min="13571" max="13571" width="20.21875" style="390" customWidth="1"/>
    <col min="13572" max="13572" width="14" style="390" customWidth="1"/>
    <col min="13573" max="13574" width="23" style="390" customWidth="1"/>
    <col min="13575" max="13575" width="8.88671875" style="390"/>
    <col min="13576" max="13576" width="1.88671875" style="390" customWidth="1"/>
    <col min="13577" max="13824" width="8.88671875" style="390"/>
    <col min="13825" max="13825" width="1.88671875" style="390" customWidth="1"/>
    <col min="13826" max="13826" width="40.21875" style="390" customWidth="1"/>
    <col min="13827" max="13827" width="20.21875" style="390" customWidth="1"/>
    <col min="13828" max="13828" width="14" style="390" customWidth="1"/>
    <col min="13829" max="13830" width="23" style="390" customWidth="1"/>
    <col min="13831" max="13831" width="8.88671875" style="390"/>
    <col min="13832" max="13832" width="1.88671875" style="390" customWidth="1"/>
    <col min="13833" max="14080" width="8.88671875" style="390"/>
    <col min="14081" max="14081" width="1.88671875" style="390" customWidth="1"/>
    <col min="14082" max="14082" width="40.21875" style="390" customWidth="1"/>
    <col min="14083" max="14083" width="20.21875" style="390" customWidth="1"/>
    <col min="14084" max="14084" width="14" style="390" customWidth="1"/>
    <col min="14085" max="14086" width="23" style="390" customWidth="1"/>
    <col min="14087" max="14087" width="8.88671875" style="390"/>
    <col min="14088" max="14088" width="1.88671875" style="390" customWidth="1"/>
    <col min="14089" max="14336" width="8.88671875" style="390"/>
    <col min="14337" max="14337" width="1.88671875" style="390" customWidth="1"/>
    <col min="14338" max="14338" width="40.21875" style="390" customWidth="1"/>
    <col min="14339" max="14339" width="20.21875" style="390" customWidth="1"/>
    <col min="14340" max="14340" width="14" style="390" customWidth="1"/>
    <col min="14341" max="14342" width="23" style="390" customWidth="1"/>
    <col min="14343" max="14343" width="8.88671875" style="390"/>
    <col min="14344" max="14344" width="1.88671875" style="390" customWidth="1"/>
    <col min="14345" max="14592" width="8.88671875" style="390"/>
    <col min="14593" max="14593" width="1.88671875" style="390" customWidth="1"/>
    <col min="14594" max="14594" width="40.21875" style="390" customWidth="1"/>
    <col min="14595" max="14595" width="20.21875" style="390" customWidth="1"/>
    <col min="14596" max="14596" width="14" style="390" customWidth="1"/>
    <col min="14597" max="14598" width="23" style="390" customWidth="1"/>
    <col min="14599" max="14599" width="8.88671875" style="390"/>
    <col min="14600" max="14600" width="1.88671875" style="390" customWidth="1"/>
    <col min="14601" max="14848" width="8.88671875" style="390"/>
    <col min="14849" max="14849" width="1.88671875" style="390" customWidth="1"/>
    <col min="14850" max="14850" width="40.21875" style="390" customWidth="1"/>
    <col min="14851" max="14851" width="20.21875" style="390" customWidth="1"/>
    <col min="14852" max="14852" width="14" style="390" customWidth="1"/>
    <col min="14853" max="14854" width="23" style="390" customWidth="1"/>
    <col min="14855" max="14855" width="8.88671875" style="390"/>
    <col min="14856" max="14856" width="1.88671875" style="390" customWidth="1"/>
    <col min="14857" max="15104" width="8.88671875" style="390"/>
    <col min="15105" max="15105" width="1.88671875" style="390" customWidth="1"/>
    <col min="15106" max="15106" width="40.21875" style="390" customWidth="1"/>
    <col min="15107" max="15107" width="20.21875" style="390" customWidth="1"/>
    <col min="15108" max="15108" width="14" style="390" customWidth="1"/>
    <col min="15109" max="15110" width="23" style="390" customWidth="1"/>
    <col min="15111" max="15111" width="8.88671875" style="390"/>
    <col min="15112" max="15112" width="1.88671875" style="390" customWidth="1"/>
    <col min="15113" max="15360" width="8.88671875" style="390"/>
    <col min="15361" max="15361" width="1.88671875" style="390" customWidth="1"/>
    <col min="15362" max="15362" width="40.21875" style="390" customWidth="1"/>
    <col min="15363" max="15363" width="20.21875" style="390" customWidth="1"/>
    <col min="15364" max="15364" width="14" style="390" customWidth="1"/>
    <col min="15365" max="15366" width="23" style="390" customWidth="1"/>
    <col min="15367" max="15367" width="8.88671875" style="390"/>
    <col min="15368" max="15368" width="1.88671875" style="390" customWidth="1"/>
    <col min="15369" max="15616" width="8.88671875" style="390"/>
    <col min="15617" max="15617" width="1.88671875" style="390" customWidth="1"/>
    <col min="15618" max="15618" width="40.21875" style="390" customWidth="1"/>
    <col min="15619" max="15619" width="20.21875" style="390" customWidth="1"/>
    <col min="15620" max="15620" width="14" style="390" customWidth="1"/>
    <col min="15621" max="15622" width="23" style="390" customWidth="1"/>
    <col min="15623" max="15623" width="8.88671875" style="390"/>
    <col min="15624" max="15624" width="1.88671875" style="390" customWidth="1"/>
    <col min="15625" max="15872" width="8.88671875" style="390"/>
    <col min="15873" max="15873" width="1.88671875" style="390" customWidth="1"/>
    <col min="15874" max="15874" width="40.21875" style="390" customWidth="1"/>
    <col min="15875" max="15875" width="20.21875" style="390" customWidth="1"/>
    <col min="15876" max="15876" width="14" style="390" customWidth="1"/>
    <col min="15877" max="15878" width="23" style="390" customWidth="1"/>
    <col min="15879" max="15879" width="8.88671875" style="390"/>
    <col min="15880" max="15880" width="1.88671875" style="390" customWidth="1"/>
    <col min="15881" max="16128" width="8.88671875" style="390"/>
    <col min="16129" max="16129" width="1.88671875" style="390" customWidth="1"/>
    <col min="16130" max="16130" width="40.21875" style="390" customWidth="1"/>
    <col min="16131" max="16131" width="20.21875" style="390" customWidth="1"/>
    <col min="16132" max="16132" width="14" style="390" customWidth="1"/>
    <col min="16133" max="16134" width="23" style="390" customWidth="1"/>
    <col min="16135" max="16135" width="8.88671875" style="390"/>
    <col min="16136" max="16136" width="1.88671875" style="390" customWidth="1"/>
    <col min="16137" max="16384" width="8.88671875" style="390"/>
  </cols>
  <sheetData>
    <row r="1" spans="1:7" ht="9.9499999999999993" customHeight="1" thickBot="1"/>
    <row r="2" spans="1:7" ht="31.5">
      <c r="A2" s="364"/>
      <c r="B2" s="365"/>
      <c r="C2" s="366"/>
      <c r="D2" s="366"/>
      <c r="E2" s="366"/>
      <c r="F2" s="366"/>
      <c r="G2" s="367"/>
    </row>
    <row r="3" spans="1:7" ht="41.25">
      <c r="A3" s="368"/>
      <c r="B3" s="397" t="s">
        <v>175</v>
      </c>
      <c r="C3" s="398"/>
      <c r="D3" s="398"/>
      <c r="E3" s="398"/>
      <c r="F3" s="398"/>
      <c r="G3" s="399"/>
    </row>
    <row r="4" spans="1:7" ht="38.25">
      <c r="A4" s="369"/>
      <c r="B4" s="370"/>
      <c r="C4" s="371"/>
      <c r="D4" s="371"/>
      <c r="E4" s="371"/>
      <c r="F4" s="371"/>
      <c r="G4" s="372"/>
    </row>
    <row r="5" spans="1:7" ht="15" customHeight="1">
      <c r="A5" s="373"/>
      <c r="B5" s="374"/>
      <c r="C5" s="375" t="s">
        <v>145</v>
      </c>
      <c r="D5" s="376"/>
      <c r="E5" s="376"/>
      <c r="F5" s="376"/>
      <c r="G5" s="377"/>
    </row>
    <row r="6" spans="1:7" ht="15" customHeight="1">
      <c r="A6" s="368"/>
      <c r="B6" s="374"/>
      <c r="C6" s="378" t="s">
        <v>146</v>
      </c>
      <c r="D6" s="379">
        <f>'1.세입세출총괄표'!C7</f>
        <v>1342317</v>
      </c>
      <c r="E6" s="376" t="s">
        <v>147</v>
      </c>
      <c r="F6" s="376"/>
      <c r="G6" s="377"/>
    </row>
    <row r="7" spans="1:7" ht="15" customHeight="1">
      <c r="A7" s="369"/>
      <c r="B7" s="374"/>
      <c r="C7" s="376" t="s">
        <v>148</v>
      </c>
      <c r="D7" s="379">
        <f>'1.세입세출총괄표'!H7</f>
        <v>1342317</v>
      </c>
      <c r="E7" s="376" t="s">
        <v>149</v>
      </c>
      <c r="F7" s="376"/>
      <c r="G7" s="377"/>
    </row>
    <row r="8" spans="1:7" ht="15" customHeight="1">
      <c r="A8" s="373"/>
      <c r="B8" s="374"/>
      <c r="C8" s="376"/>
      <c r="D8" s="376"/>
      <c r="E8" s="376"/>
      <c r="F8" s="376"/>
      <c r="G8" s="377"/>
    </row>
    <row r="9" spans="1:7" ht="15" customHeight="1">
      <c r="A9" s="373"/>
      <c r="B9" s="374"/>
      <c r="C9" s="376"/>
      <c r="D9" s="376"/>
      <c r="E9" s="376"/>
      <c r="F9" s="376"/>
      <c r="G9" s="377"/>
    </row>
    <row r="10" spans="1:7" ht="15" customHeight="1">
      <c r="A10" s="373"/>
      <c r="B10" s="374"/>
      <c r="C10" s="375" t="s">
        <v>150</v>
      </c>
      <c r="D10" s="376"/>
      <c r="E10" s="376"/>
      <c r="F10" s="376"/>
      <c r="G10" s="377"/>
    </row>
    <row r="11" spans="1:7" ht="15" customHeight="1">
      <c r="A11" s="369"/>
      <c r="B11" s="374"/>
      <c r="C11" s="378" t="s">
        <v>151</v>
      </c>
      <c r="D11" s="376"/>
      <c r="E11" s="376"/>
      <c r="F11" s="376"/>
      <c r="G11" s="377"/>
    </row>
    <row r="12" spans="1:7" ht="15" customHeight="1">
      <c r="A12" s="369"/>
      <c r="B12" s="374"/>
      <c r="C12" s="378"/>
      <c r="D12" s="376"/>
      <c r="E12" s="376"/>
      <c r="F12" s="376"/>
      <c r="G12" s="377"/>
    </row>
    <row r="13" spans="1:7" ht="15" customHeight="1">
      <c r="A13" s="369"/>
      <c r="B13" s="374"/>
      <c r="C13" s="380"/>
      <c r="D13" s="376"/>
      <c r="E13" s="376"/>
      <c r="F13" s="376"/>
      <c r="G13" s="377"/>
    </row>
    <row r="14" spans="1:7" ht="15" customHeight="1">
      <c r="A14" s="369"/>
      <c r="B14" s="374"/>
      <c r="C14" s="381" t="s">
        <v>152</v>
      </c>
      <c r="D14" s="376"/>
      <c r="E14" s="376"/>
      <c r="F14" s="376"/>
      <c r="G14" s="377"/>
    </row>
    <row r="15" spans="1:7" s="363" customFormat="1" ht="15" customHeight="1">
      <c r="A15" s="369"/>
      <c r="B15" s="374"/>
      <c r="C15" s="378" t="s">
        <v>153</v>
      </c>
      <c r="D15" s="382">
        <f>'1.세입세출총괄표'!C9</f>
        <v>935130</v>
      </c>
      <c r="E15" s="376" t="s">
        <v>154</v>
      </c>
      <c r="F15" s="383"/>
      <c r="G15" s="377"/>
    </row>
    <row r="16" spans="1:7" s="363" customFormat="1" ht="15" customHeight="1">
      <c r="A16" s="369"/>
      <c r="B16" s="374"/>
      <c r="C16" s="378" t="s">
        <v>155</v>
      </c>
      <c r="D16" s="382">
        <f>'1.세입세출총괄표'!C12</f>
        <v>116000</v>
      </c>
      <c r="E16" s="376" t="s">
        <v>156</v>
      </c>
      <c r="F16" s="383"/>
      <c r="G16" s="377"/>
    </row>
    <row r="17" spans="1:7" s="363" customFormat="1" ht="15" customHeight="1">
      <c r="A17" s="369"/>
      <c r="B17" s="374"/>
      <c r="C17" s="378" t="s">
        <v>157</v>
      </c>
      <c r="D17" s="382">
        <f>'1.세입세출총괄표'!C16</f>
        <v>290187</v>
      </c>
      <c r="E17" s="376" t="s">
        <v>158</v>
      </c>
      <c r="F17" s="383"/>
      <c r="G17" s="377"/>
    </row>
    <row r="18" spans="1:7" s="363" customFormat="1" ht="15" customHeight="1">
      <c r="A18" s="369"/>
      <c r="B18" s="374"/>
      <c r="C18" s="378" t="s">
        <v>159</v>
      </c>
      <c r="D18" s="382">
        <f>'1.세입세출총괄표'!C27</f>
        <v>0</v>
      </c>
      <c r="E18" s="376" t="s">
        <v>160</v>
      </c>
      <c r="F18" s="383"/>
      <c r="G18" s="377"/>
    </row>
    <row r="19" spans="1:7" s="363" customFormat="1" ht="15" customHeight="1">
      <c r="A19" s="369"/>
      <c r="B19" s="374"/>
      <c r="C19" s="378" t="s">
        <v>161</v>
      </c>
      <c r="D19" s="382">
        <f>'1.세입세출총괄표'!C30</f>
        <v>1000</v>
      </c>
      <c r="E19" s="376" t="s">
        <v>162</v>
      </c>
      <c r="F19" s="383"/>
      <c r="G19" s="377"/>
    </row>
    <row r="20" spans="1:7" s="363" customFormat="1" ht="15" customHeight="1">
      <c r="A20" s="369"/>
      <c r="B20" s="374"/>
      <c r="C20" s="378"/>
      <c r="D20" s="384"/>
      <c r="E20" s="376"/>
      <c r="F20" s="383"/>
      <c r="G20" s="377"/>
    </row>
    <row r="21" spans="1:7" s="363" customFormat="1" ht="15" customHeight="1">
      <c r="A21" s="369"/>
      <c r="B21" s="374"/>
      <c r="C21" s="376"/>
      <c r="D21" s="376"/>
      <c r="E21" s="385"/>
      <c r="F21" s="383"/>
      <c r="G21" s="377"/>
    </row>
    <row r="22" spans="1:7" s="363" customFormat="1" ht="15" customHeight="1">
      <c r="A22" s="369"/>
      <c r="B22" s="374"/>
      <c r="C22" s="381" t="s">
        <v>163</v>
      </c>
      <c r="D22" s="376"/>
      <c r="E22" s="385"/>
      <c r="F22" s="383"/>
      <c r="G22" s="377"/>
    </row>
    <row r="23" spans="1:7" s="363" customFormat="1" ht="15" customHeight="1">
      <c r="A23" s="369"/>
      <c r="B23" s="374"/>
      <c r="C23" s="378" t="s">
        <v>164</v>
      </c>
      <c r="D23" s="382">
        <f>'1.세입세출총괄표'!H9</f>
        <v>977017</v>
      </c>
      <c r="E23" s="376" t="s">
        <v>165</v>
      </c>
      <c r="F23" s="383"/>
      <c r="G23" s="377"/>
    </row>
    <row r="24" spans="1:7" s="363" customFormat="1" ht="15" customHeight="1">
      <c r="A24" s="369"/>
      <c r="B24" s="374"/>
      <c r="C24" s="378" t="s">
        <v>166</v>
      </c>
      <c r="D24" s="382">
        <f>'1.세입세출총괄표'!H10</f>
        <v>5400</v>
      </c>
      <c r="E24" s="376" t="s">
        <v>154</v>
      </c>
      <c r="F24" s="383"/>
      <c r="G24" s="377"/>
    </row>
    <row r="25" spans="1:7" s="363" customFormat="1" ht="15" customHeight="1">
      <c r="A25" s="369"/>
      <c r="B25" s="374"/>
      <c r="C25" s="378" t="s">
        <v>167</v>
      </c>
      <c r="D25" s="382">
        <f>'1.세입세출총괄표'!H11</f>
        <v>119235</v>
      </c>
      <c r="E25" s="376" t="s">
        <v>165</v>
      </c>
      <c r="F25" s="383"/>
      <c r="G25" s="377"/>
    </row>
    <row r="26" spans="1:7" s="363" customFormat="1" ht="15" customHeight="1">
      <c r="A26" s="369"/>
      <c r="B26" s="374"/>
      <c r="C26" s="378" t="s">
        <v>168</v>
      </c>
      <c r="D26" s="382">
        <f>'1.세입세출총괄표'!H12</f>
        <v>1000</v>
      </c>
      <c r="E26" s="376" t="s">
        <v>158</v>
      </c>
      <c r="F26" s="383"/>
      <c r="G26" s="377"/>
    </row>
    <row r="27" spans="1:7" s="363" customFormat="1" ht="15" customHeight="1">
      <c r="A27" s="369"/>
      <c r="B27" s="374"/>
      <c r="C27" s="378" t="s">
        <v>169</v>
      </c>
      <c r="D27" s="382">
        <f>'1.세입세출총괄표'!H16</f>
        <v>238665</v>
      </c>
      <c r="E27" s="376" t="s">
        <v>170</v>
      </c>
      <c r="F27" s="383"/>
      <c r="G27" s="377"/>
    </row>
    <row r="28" spans="1:7" s="363" customFormat="1" ht="15" customHeight="1">
      <c r="A28" s="369"/>
      <c r="B28" s="374"/>
      <c r="C28" s="378" t="s">
        <v>171</v>
      </c>
      <c r="D28" s="382">
        <f>'1.세입세출총괄표'!H27</f>
        <v>50</v>
      </c>
      <c r="E28" s="376" t="s">
        <v>147</v>
      </c>
      <c r="F28" s="383"/>
      <c r="G28" s="377"/>
    </row>
    <row r="29" spans="1:7" s="363" customFormat="1" ht="15" customHeight="1">
      <c r="A29" s="373"/>
      <c r="B29" s="374"/>
      <c r="C29" s="378" t="s">
        <v>172</v>
      </c>
      <c r="D29" s="382">
        <f>'1.세입세출총괄표'!H28</f>
        <v>500</v>
      </c>
      <c r="E29" s="376" t="s">
        <v>158</v>
      </c>
      <c r="F29" s="376"/>
      <c r="G29" s="377"/>
    </row>
    <row r="30" spans="1:7" s="363" customFormat="1" ht="15" customHeight="1">
      <c r="A30" s="368"/>
      <c r="B30" s="374"/>
      <c r="C30" s="376" t="s">
        <v>173</v>
      </c>
      <c r="D30" s="386">
        <f>'1.세입세출총괄표'!H31</f>
        <v>450</v>
      </c>
      <c r="E30" s="376" t="s">
        <v>174</v>
      </c>
      <c r="F30" s="376"/>
      <c r="G30" s="377"/>
    </row>
    <row r="31" spans="1:7" s="363" customFormat="1" ht="15" customHeight="1" thickBot="1">
      <c r="A31" s="369"/>
      <c r="B31" s="387"/>
      <c r="C31" s="388"/>
      <c r="D31" s="391"/>
      <c r="E31" s="388"/>
      <c r="F31" s="388"/>
      <c r="G31" s="389"/>
    </row>
    <row r="32" spans="1:7" s="363" customFormat="1" ht="9.9499999999999993" customHeight="1">
      <c r="A32" s="369"/>
    </row>
    <row r="33" spans="2:2" s="363" customFormat="1">
      <c r="B33" s="362"/>
    </row>
  </sheetData>
  <sheetProtection password="B5DC" sheet="1" objects="1" scenarios="1"/>
  <mergeCells count="1">
    <mergeCell ref="B3:G3"/>
  </mergeCells>
  <phoneticPr fontId="10" type="noConversion"/>
  <printOptions horizontalCentered="1" verticalCentered="1"/>
  <pageMargins left="0.59055118110236227" right="0.59055118110236227" top="0.78740157480314965" bottom="0.59055118110236227" header="0" footer="0.19685039370078741"/>
  <pageSetup paperSize="9" scale="90" fitToHeight="0" orientation="landscape" r:id="rId1"/>
  <headerFooter>
    <oddFooter>&amp;C&amp;P&amp;R대전서부아동보호전문기관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"/>
  <sheetViews>
    <sheetView showGridLines="0" zoomScale="95" zoomScaleNormal="95" zoomScaleSheetLayoutView="100" workbookViewId="0">
      <pane ySplit="7" topLeftCell="A8" activePane="bottomLeft" state="frozen"/>
      <selection activeCell="A5" sqref="A5:J5"/>
      <selection pane="bottomLeft" activeCell="C7" sqref="C7"/>
    </sheetView>
  </sheetViews>
  <sheetFormatPr defaultColWidth="8.88671875" defaultRowHeight="14.25"/>
  <cols>
    <col min="1" max="1" width="20.44140625" style="3" customWidth="1"/>
    <col min="2" max="2" width="13.44140625" style="3" customWidth="1"/>
    <col min="3" max="3" width="14.109375" style="3" customWidth="1"/>
    <col min="4" max="4" width="11" style="7" customWidth="1"/>
    <col min="5" max="5" width="10.77734375" style="6" customWidth="1"/>
    <col min="6" max="6" width="20.44140625" style="4" customWidth="1"/>
    <col min="7" max="7" width="14.21875" style="4" customWidth="1"/>
    <col min="8" max="8" width="14.5546875" style="4" customWidth="1"/>
    <col min="9" max="9" width="13.44140625" style="4" customWidth="1"/>
    <col min="10" max="10" width="10.33203125" style="4" customWidth="1"/>
    <col min="11" max="11" width="2.109375" style="1" customWidth="1"/>
    <col min="12" max="12" width="11.44140625" style="1" bestFit="1" customWidth="1"/>
    <col min="13" max="13" width="16.44140625" style="1" customWidth="1"/>
    <col min="14" max="14" width="9.5546875" style="1" bestFit="1" customWidth="1"/>
    <col min="15" max="16384" width="8.88671875" style="1"/>
  </cols>
  <sheetData>
    <row r="1" spans="1:14" ht="24" customHeight="1">
      <c r="A1" s="400" t="s">
        <v>13</v>
      </c>
      <c r="B1" s="400"/>
      <c r="C1" s="400"/>
      <c r="D1" s="400"/>
      <c r="E1" s="400"/>
      <c r="F1" s="400"/>
      <c r="G1" s="400"/>
      <c r="H1" s="400"/>
      <c r="I1" s="400"/>
      <c r="J1" s="400"/>
    </row>
    <row r="2" spans="1:14" ht="14.25" customHeight="1">
      <c r="A2" s="12"/>
      <c r="B2" s="17"/>
      <c r="C2" s="12"/>
      <c r="D2" s="12"/>
      <c r="E2" s="12"/>
      <c r="F2" s="12"/>
      <c r="G2" s="17"/>
      <c r="H2" s="12"/>
      <c r="I2" s="12"/>
      <c r="J2" s="12"/>
    </row>
    <row r="3" spans="1:14" ht="18.75" customHeight="1">
      <c r="A3" s="401" t="s">
        <v>131</v>
      </c>
      <c r="B3" s="401"/>
      <c r="C3" s="401"/>
      <c r="D3" s="401"/>
      <c r="E3" s="401"/>
      <c r="F3" s="7"/>
      <c r="G3" s="7"/>
      <c r="H3" s="7"/>
      <c r="I3" s="7"/>
      <c r="J3" s="7"/>
    </row>
    <row r="4" spans="1:14" ht="12.75" customHeight="1" thickBot="1">
      <c r="A4" s="2"/>
      <c r="B4" s="2"/>
      <c r="C4" s="2"/>
      <c r="F4" s="7"/>
      <c r="G4" s="7"/>
      <c r="H4" s="7"/>
      <c r="I4" s="7"/>
      <c r="J4" s="10" t="s">
        <v>7</v>
      </c>
    </row>
    <row r="5" spans="1:14" s="8" customFormat="1" ht="26.25" customHeight="1">
      <c r="A5" s="402" t="s">
        <v>6</v>
      </c>
      <c r="B5" s="80" t="s">
        <v>116</v>
      </c>
      <c r="C5" s="294" t="s">
        <v>135</v>
      </c>
      <c r="D5" s="404" t="s">
        <v>11</v>
      </c>
      <c r="E5" s="405"/>
      <c r="F5" s="406" t="s">
        <v>6</v>
      </c>
      <c r="G5" s="80" t="s">
        <v>116</v>
      </c>
      <c r="H5" s="294" t="s">
        <v>136</v>
      </c>
      <c r="I5" s="404" t="str">
        <f>+D5</f>
        <v>전년 대비</v>
      </c>
      <c r="J5" s="408"/>
    </row>
    <row r="6" spans="1:14" s="8" customFormat="1" ht="26.25" customHeight="1">
      <c r="A6" s="403"/>
      <c r="B6" s="72" t="s">
        <v>12</v>
      </c>
      <c r="C6" s="295" t="s">
        <v>10</v>
      </c>
      <c r="D6" s="30" t="s">
        <v>8</v>
      </c>
      <c r="E6" s="288" t="s">
        <v>2</v>
      </c>
      <c r="F6" s="407"/>
      <c r="G6" s="72" t="s">
        <v>12</v>
      </c>
      <c r="H6" s="295" t="s">
        <v>10</v>
      </c>
      <c r="I6" s="30" t="str">
        <f>+D6</f>
        <v>금액ⓑ-ⓐ</v>
      </c>
      <c r="J6" s="81" t="s">
        <v>2</v>
      </c>
      <c r="L6" s="126"/>
    </row>
    <row r="7" spans="1:14" s="8" customFormat="1" ht="30" customHeight="1">
      <c r="A7" s="118" t="s">
        <v>14</v>
      </c>
      <c r="B7" s="291">
        <f>+B8+B12+B16+B27+B30</f>
        <v>1085145</v>
      </c>
      <c r="C7" s="296">
        <f>+C8+C12+C16+C27+C30</f>
        <v>1342317</v>
      </c>
      <c r="D7" s="119">
        <f>+C7-B7</f>
        <v>257172</v>
      </c>
      <c r="E7" s="120">
        <f>IF(C7&gt;0,+C7/B7,"")</f>
        <v>1.2369932128886001</v>
      </c>
      <c r="F7" s="121" t="s">
        <v>15</v>
      </c>
      <c r="G7" s="289">
        <f>+G8+G12+G16+G27+G28+G31</f>
        <v>1085145</v>
      </c>
      <c r="H7" s="298">
        <f>H31+H28+H27+H16+H12+H8</f>
        <v>1342317</v>
      </c>
      <c r="I7" s="290">
        <f>IF(H7&gt;0,+H7-G7,"")</f>
        <v>257172</v>
      </c>
      <c r="J7" s="122">
        <f t="shared" ref="J7:J13" si="0">IF(H7&gt;0,+H7/G7,"")</f>
        <v>1.2369932128886001</v>
      </c>
      <c r="L7" s="11"/>
      <c r="M7" s="11"/>
      <c r="N7" s="126"/>
    </row>
    <row r="8" spans="1:14" s="8" customFormat="1" ht="24" customHeight="1">
      <c r="A8" s="312" t="s">
        <v>176</v>
      </c>
      <c r="B8" s="322">
        <f>+B10+B9</f>
        <v>731218</v>
      </c>
      <c r="C8" s="323">
        <f>+C10+C9</f>
        <v>935130</v>
      </c>
      <c r="D8" s="324">
        <f>+C8-B8</f>
        <v>203912</v>
      </c>
      <c r="E8" s="325">
        <f>IF(C8&gt;0,+C8/B8,"")</f>
        <v>1.2788662204705026</v>
      </c>
      <c r="F8" s="286" t="s">
        <v>188</v>
      </c>
      <c r="G8" s="326">
        <f>SUM(G9:G11)</f>
        <v>835468</v>
      </c>
      <c r="H8" s="327">
        <f>SUM(H9:H11)</f>
        <v>1101652</v>
      </c>
      <c r="I8" s="324">
        <f>+H8-G8</f>
        <v>266184</v>
      </c>
      <c r="J8" s="328">
        <f t="shared" si="0"/>
        <v>1.3186046622970597</v>
      </c>
      <c r="L8" s="11"/>
      <c r="M8" s="11"/>
    </row>
    <row r="9" spans="1:14" s="8" customFormat="1" ht="24" customHeight="1">
      <c r="A9" s="314" t="s">
        <v>130</v>
      </c>
      <c r="B9" s="310">
        <f>'2.세입내역서'!E8</f>
        <v>731218</v>
      </c>
      <c r="C9" s="311">
        <f>'2.세입내역서'!F8</f>
        <v>935130</v>
      </c>
      <c r="D9" s="329">
        <f>+C9-B9</f>
        <v>203912</v>
      </c>
      <c r="E9" s="330">
        <f>IF(C9&gt;0,+C9/B9,"")</f>
        <v>1.2788662204705026</v>
      </c>
      <c r="F9" s="282" t="s">
        <v>47</v>
      </c>
      <c r="G9" s="331">
        <f>'3.세출내역서'!D8</f>
        <v>730460</v>
      </c>
      <c r="H9" s="332">
        <f>'3.세출내역서'!E8</f>
        <v>977017</v>
      </c>
      <c r="I9" s="329">
        <f>+H9-G9</f>
        <v>246557</v>
      </c>
      <c r="J9" s="333">
        <f t="shared" si="0"/>
        <v>1.3375366207595214</v>
      </c>
      <c r="L9" s="11"/>
      <c r="M9" s="11"/>
    </row>
    <row r="10" spans="1:14" s="8" customFormat="1" ht="24" customHeight="1">
      <c r="A10" s="315"/>
      <c r="B10" s="334"/>
      <c r="C10" s="335"/>
      <c r="D10" s="329"/>
      <c r="E10" s="330" t="str">
        <f>IF(C10&gt;0,+C10/B10,"")</f>
        <v/>
      </c>
      <c r="F10" s="282" t="s">
        <v>122</v>
      </c>
      <c r="G10" s="331">
        <f>'3.세출내역서'!D14</f>
        <v>4160</v>
      </c>
      <c r="H10" s="332">
        <f>'3.세출내역서'!E14</f>
        <v>5400</v>
      </c>
      <c r="I10" s="329">
        <f t="shared" ref="I10:I15" si="1">+H10-G10</f>
        <v>1240</v>
      </c>
      <c r="J10" s="333">
        <f t="shared" si="0"/>
        <v>1.2980769230769231</v>
      </c>
    </row>
    <row r="11" spans="1:14" s="8" customFormat="1" ht="24" customHeight="1">
      <c r="A11" s="315"/>
      <c r="B11" s="334"/>
      <c r="C11" s="335"/>
      <c r="D11" s="329"/>
      <c r="E11" s="330"/>
      <c r="F11" s="283" t="s">
        <v>123</v>
      </c>
      <c r="G11" s="336">
        <f>'3.세출내역서'!D17</f>
        <v>100848</v>
      </c>
      <c r="H11" s="337">
        <f>'3.세출내역서'!E17</f>
        <v>119235</v>
      </c>
      <c r="I11" s="329">
        <f t="shared" si="1"/>
        <v>18387</v>
      </c>
      <c r="J11" s="333">
        <f t="shared" si="0"/>
        <v>1.1823238933841027</v>
      </c>
    </row>
    <row r="12" spans="1:14" s="8" customFormat="1" ht="24" customHeight="1">
      <c r="A12" s="312" t="s">
        <v>177</v>
      </c>
      <c r="B12" s="322">
        <f>SUM(B14:B14)</f>
        <v>116000</v>
      </c>
      <c r="C12" s="323">
        <f>SUM(C14:C14)</f>
        <v>116000</v>
      </c>
      <c r="D12" s="338">
        <f>+C12-B12</f>
        <v>0</v>
      </c>
      <c r="E12" s="325">
        <f>IF(C12&gt;0,+C12/B12,"")</f>
        <v>1</v>
      </c>
      <c r="F12" s="286" t="s">
        <v>16</v>
      </c>
      <c r="G12" s="326">
        <f>SUM(G13:G15)</f>
        <v>1000</v>
      </c>
      <c r="H12" s="327">
        <f>SUM(H13:H15)</f>
        <v>1000</v>
      </c>
      <c r="I12" s="324">
        <f t="shared" si="1"/>
        <v>0</v>
      </c>
      <c r="J12" s="328">
        <f t="shared" si="0"/>
        <v>1</v>
      </c>
      <c r="L12" s="126"/>
      <c r="M12" s="126"/>
    </row>
    <row r="13" spans="1:14" s="8" customFormat="1" ht="24" customHeight="1">
      <c r="A13" s="316"/>
      <c r="B13" s="334"/>
      <c r="C13" s="335"/>
      <c r="D13" s="329"/>
      <c r="E13" s="330"/>
      <c r="F13" s="282" t="s">
        <v>107</v>
      </c>
      <c r="G13" s="331">
        <f>'3.세출내역서'!D26</f>
        <v>0</v>
      </c>
      <c r="H13" s="332">
        <f>'3.세출내역서'!E26</f>
        <v>0</v>
      </c>
      <c r="I13" s="339"/>
      <c r="J13" s="333" t="str">
        <f t="shared" si="0"/>
        <v/>
      </c>
      <c r="L13" s="126"/>
      <c r="M13" s="126"/>
    </row>
    <row r="14" spans="1:14" s="8" customFormat="1" ht="24" customHeight="1">
      <c r="A14" s="317" t="s">
        <v>178</v>
      </c>
      <c r="B14" s="334">
        <f>'2.세입내역서'!E11</f>
        <v>116000</v>
      </c>
      <c r="C14" s="335">
        <f>'2.세입내역서'!F11</f>
        <v>116000</v>
      </c>
      <c r="D14" s="329">
        <f>+C14-B14</f>
        <v>0</v>
      </c>
      <c r="E14" s="330">
        <f>IF(C14&gt;0,+C14/B14,"")</f>
        <v>1</v>
      </c>
      <c r="F14" s="284" t="s">
        <v>106</v>
      </c>
      <c r="G14" s="331">
        <f>'3.세출내역서'!D27</f>
        <v>0</v>
      </c>
      <c r="H14" s="332">
        <f>'3.세출내역서'!E27</f>
        <v>0</v>
      </c>
      <c r="I14" s="329">
        <f t="shared" si="1"/>
        <v>0</v>
      </c>
      <c r="J14" s="333" t="str">
        <f t="shared" ref="J14:J32" si="2">IF(H14&gt;0,+H14/G14,"")</f>
        <v/>
      </c>
    </row>
    <row r="15" spans="1:14" s="8" customFormat="1" ht="24" customHeight="1">
      <c r="A15" s="318"/>
      <c r="B15" s="292"/>
      <c r="C15" s="297"/>
      <c r="D15" s="124"/>
      <c r="E15" s="123"/>
      <c r="F15" s="282" t="s">
        <v>124</v>
      </c>
      <c r="G15" s="331">
        <f>'3.세출내역서'!D28</f>
        <v>1000</v>
      </c>
      <c r="H15" s="332">
        <f>'3.세출내역서'!E28</f>
        <v>1000</v>
      </c>
      <c r="I15" s="329">
        <f t="shared" si="1"/>
        <v>0</v>
      </c>
      <c r="J15" s="333">
        <f t="shared" si="2"/>
        <v>1</v>
      </c>
    </row>
    <row r="16" spans="1:14" s="8" customFormat="1" ht="24" customHeight="1">
      <c r="A16" s="313" t="s">
        <v>179</v>
      </c>
      <c r="B16" s="340">
        <f>SUM(B17:B19)</f>
        <v>225938</v>
      </c>
      <c r="C16" s="341">
        <f>SUM(C17:C19)</f>
        <v>290187</v>
      </c>
      <c r="D16" s="338">
        <f>+C16-B16</f>
        <v>64249</v>
      </c>
      <c r="E16" s="325">
        <f>IF(C16&gt;0,+C16/B16,"")</f>
        <v>1.2843656224273916</v>
      </c>
      <c r="F16" s="286" t="s">
        <v>17</v>
      </c>
      <c r="G16" s="326">
        <f>SUM(G17:G26)</f>
        <v>241492</v>
      </c>
      <c r="H16" s="327">
        <f t="shared" ref="H16:I16" si="3">SUM(H17:H26)</f>
        <v>238665</v>
      </c>
      <c r="I16" s="359">
        <f t="shared" si="3"/>
        <v>-2827</v>
      </c>
      <c r="J16" s="328">
        <f t="shared" si="2"/>
        <v>0.98829360806983257</v>
      </c>
      <c r="L16" s="126"/>
      <c r="M16" s="126"/>
      <c r="N16" s="126"/>
    </row>
    <row r="17" spans="1:12" s="8" customFormat="1" ht="24" customHeight="1">
      <c r="A17" s="319" t="s">
        <v>180</v>
      </c>
      <c r="B17" s="342">
        <f>'2.세입내역서'!E14</f>
        <v>131726</v>
      </c>
      <c r="C17" s="343">
        <f>'2.세입내역서'!F14</f>
        <v>224062</v>
      </c>
      <c r="D17" s="329">
        <f>+C17-B17</f>
        <v>92336</v>
      </c>
      <c r="E17" s="330">
        <f>IF(C17&gt;0,+C17/B17,"")</f>
        <v>1.7009701957092753</v>
      </c>
      <c r="F17" s="282" t="s">
        <v>118</v>
      </c>
      <c r="G17" s="331">
        <f>'3.세출내역서'!D31</f>
        <v>7600</v>
      </c>
      <c r="H17" s="332">
        <f>'3.세출내역서'!E31</f>
        <v>13000</v>
      </c>
      <c r="I17" s="329">
        <f t="shared" ref="I17:I32" si="4">+H17-G17</f>
        <v>5400</v>
      </c>
      <c r="J17" s="333">
        <f t="shared" si="2"/>
        <v>1.7105263157894737</v>
      </c>
      <c r="L17" s="126"/>
    </row>
    <row r="18" spans="1:12" s="8" customFormat="1" ht="24" customHeight="1">
      <c r="A18" s="319" t="s">
        <v>181</v>
      </c>
      <c r="B18" s="342">
        <f>'2.세입내역서'!E15</f>
        <v>92625</v>
      </c>
      <c r="C18" s="343">
        <f>'2.세입내역서'!F15</f>
        <v>66125</v>
      </c>
      <c r="D18" s="329">
        <f>+C18-B18</f>
        <v>-26500</v>
      </c>
      <c r="E18" s="330">
        <f>IF(C18&gt;0,+C18/B18,"")</f>
        <v>0.7139001349527665</v>
      </c>
      <c r="F18" s="282" t="s">
        <v>119</v>
      </c>
      <c r="G18" s="331">
        <f>'3.세출내역서'!D32</f>
        <v>1000</v>
      </c>
      <c r="H18" s="332">
        <f>'3.세출내역서'!E32</f>
        <v>1000</v>
      </c>
      <c r="I18" s="329">
        <f t="shared" si="4"/>
        <v>0</v>
      </c>
      <c r="J18" s="333">
        <f t="shared" si="2"/>
        <v>1</v>
      </c>
    </row>
    <row r="19" spans="1:12" s="8" customFormat="1" ht="24" customHeight="1">
      <c r="A19" s="319" t="s">
        <v>128</v>
      </c>
      <c r="B19" s="342">
        <f>'2.세입내역서'!E16</f>
        <v>1587</v>
      </c>
      <c r="C19" s="343">
        <f>'2.세입내역서'!F16</f>
        <v>0</v>
      </c>
      <c r="D19" s="329">
        <f>+C19-B19</f>
        <v>-1587</v>
      </c>
      <c r="E19" s="330" t="str">
        <f>IF(C19&gt;0,+C19/B19,"")</f>
        <v/>
      </c>
      <c r="F19" s="282" t="s">
        <v>120</v>
      </c>
      <c r="G19" s="331">
        <f>'3.세출내역서'!D33</f>
        <v>2400</v>
      </c>
      <c r="H19" s="332">
        <f>'3.세출내역서'!E33</f>
        <v>4100</v>
      </c>
      <c r="I19" s="329">
        <f t="shared" si="4"/>
        <v>1700</v>
      </c>
      <c r="J19" s="333">
        <f t="shared" si="2"/>
        <v>1.7083333333333333</v>
      </c>
    </row>
    <row r="20" spans="1:12" s="8" customFormat="1" ht="24" customHeight="1">
      <c r="A20" s="320"/>
      <c r="B20" s="342"/>
      <c r="C20" s="343"/>
      <c r="D20" s="329"/>
      <c r="E20" s="344"/>
      <c r="F20" s="282" t="s">
        <v>121</v>
      </c>
      <c r="G20" s="293">
        <f>'3.세출내역서'!D34</f>
        <v>3960</v>
      </c>
      <c r="H20" s="299">
        <f>'3.세출내역서'!E34</f>
        <v>9620</v>
      </c>
      <c r="I20" s="329">
        <f t="shared" si="4"/>
        <v>5660</v>
      </c>
      <c r="J20" s="333">
        <f t="shared" si="2"/>
        <v>2.4292929292929295</v>
      </c>
    </row>
    <row r="21" spans="1:12" s="8" customFormat="1" ht="24" customHeight="1">
      <c r="A21" s="320"/>
      <c r="B21" s="342"/>
      <c r="C21" s="343"/>
      <c r="D21" s="329"/>
      <c r="E21" s="344"/>
      <c r="F21" s="282" t="s">
        <v>140</v>
      </c>
      <c r="G21" s="360">
        <v>0</v>
      </c>
      <c r="H21" s="299">
        <f>'3.세출내역서'!E35</f>
        <v>1000</v>
      </c>
      <c r="I21" s="329">
        <f t="shared" si="4"/>
        <v>1000</v>
      </c>
      <c r="J21" s="333"/>
    </row>
    <row r="22" spans="1:12" s="8" customFormat="1" ht="24" customHeight="1">
      <c r="A22" s="320"/>
      <c r="B22" s="342"/>
      <c r="C22" s="343"/>
      <c r="D22" s="329"/>
      <c r="E22" s="344"/>
      <c r="F22" s="284" t="s">
        <v>117</v>
      </c>
      <c r="G22" s="293">
        <f>'3.세출내역서'!D36</f>
        <v>82045</v>
      </c>
      <c r="H22" s="299">
        <f>'3.세출내역서'!E36</f>
        <v>82045</v>
      </c>
      <c r="I22" s="329">
        <f t="shared" si="4"/>
        <v>0</v>
      </c>
      <c r="J22" s="333">
        <f t="shared" si="2"/>
        <v>1</v>
      </c>
    </row>
    <row r="23" spans="1:12" s="8" customFormat="1" ht="24" customHeight="1">
      <c r="A23" s="320"/>
      <c r="B23" s="342"/>
      <c r="C23" s="343"/>
      <c r="D23" s="329"/>
      <c r="E23" s="344"/>
      <c r="F23" s="284" t="s">
        <v>113</v>
      </c>
      <c r="G23" s="293">
        <f>'3.세출내역서'!D37</f>
        <v>116000</v>
      </c>
      <c r="H23" s="299">
        <f>'3.세출내역서'!E37</f>
        <v>116000</v>
      </c>
      <c r="I23" s="329">
        <f t="shared" si="4"/>
        <v>0</v>
      </c>
      <c r="J23" s="333">
        <f t="shared" si="2"/>
        <v>1</v>
      </c>
    </row>
    <row r="24" spans="1:12" s="8" customFormat="1" ht="24" customHeight="1">
      <c r="A24" s="320"/>
      <c r="B24" s="342"/>
      <c r="C24" s="343"/>
      <c r="D24" s="329"/>
      <c r="E24" s="344"/>
      <c r="F24" s="284" t="s">
        <v>139</v>
      </c>
      <c r="G24" s="293">
        <f>'3.세출내역서'!D38</f>
        <v>25000</v>
      </c>
      <c r="H24" s="299">
        <f>'3.세출내역서'!E38</f>
        <v>10000</v>
      </c>
      <c r="I24" s="329">
        <f t="shared" si="4"/>
        <v>-15000</v>
      </c>
      <c r="J24" s="333">
        <f t="shared" si="2"/>
        <v>0.4</v>
      </c>
    </row>
    <row r="25" spans="1:12" s="8" customFormat="1" ht="24" customHeight="1">
      <c r="A25" s="320"/>
      <c r="B25" s="342"/>
      <c r="C25" s="343"/>
      <c r="D25" s="329"/>
      <c r="E25" s="344"/>
      <c r="F25" s="284" t="s">
        <v>138</v>
      </c>
      <c r="G25" s="293">
        <f>'3.세출내역서'!D39</f>
        <v>1900</v>
      </c>
      <c r="H25" s="299">
        <f>'3.세출내역서'!E39</f>
        <v>1900</v>
      </c>
      <c r="I25" s="329">
        <f>H25-G25</f>
        <v>0</v>
      </c>
      <c r="J25" s="333">
        <f t="shared" si="2"/>
        <v>1</v>
      </c>
    </row>
    <row r="26" spans="1:12" s="8" customFormat="1" ht="24" customHeight="1">
      <c r="A26" s="320"/>
      <c r="B26" s="342"/>
      <c r="C26" s="343"/>
      <c r="D26" s="329"/>
      <c r="E26" s="344"/>
      <c r="F26" s="287" t="str">
        <f>'3.세출내역서'!C40</f>
        <v>아동의건강한성장도모하기</v>
      </c>
      <c r="G26" s="352">
        <f>'3.세출내역서'!D40</f>
        <v>1587</v>
      </c>
      <c r="H26" s="361">
        <f>'3.세출내역서'!E40</f>
        <v>0</v>
      </c>
      <c r="I26" s="353">
        <f>H26-G26</f>
        <v>-1587</v>
      </c>
      <c r="J26" s="358" t="str">
        <f t="shared" si="2"/>
        <v/>
      </c>
    </row>
    <row r="27" spans="1:12" s="8" customFormat="1" ht="24" customHeight="1">
      <c r="A27" s="312" t="s">
        <v>182</v>
      </c>
      <c r="B27" s="322">
        <f>SUM(B28:B29)</f>
        <v>10988</v>
      </c>
      <c r="C27" s="323">
        <f>SUM(C28:C29)</f>
        <v>0</v>
      </c>
      <c r="D27" s="338">
        <f t="shared" ref="D27:D32" si="5">+C27-B27</f>
        <v>-10988</v>
      </c>
      <c r="E27" s="325"/>
      <c r="F27" s="286" t="s">
        <v>18</v>
      </c>
      <c r="G27" s="326">
        <f>'3.세출내역서'!D43</f>
        <v>50</v>
      </c>
      <c r="H27" s="327">
        <f>+'3.세출내역서'!E43</f>
        <v>50</v>
      </c>
      <c r="I27" s="324">
        <f t="shared" si="4"/>
        <v>0</v>
      </c>
      <c r="J27" s="328">
        <f t="shared" si="2"/>
        <v>1</v>
      </c>
      <c r="L27" s="126"/>
    </row>
    <row r="28" spans="1:12" s="8" customFormat="1" ht="24" customHeight="1">
      <c r="A28" s="317" t="s">
        <v>183</v>
      </c>
      <c r="B28" s="334">
        <f>'2.세입내역서'!E19</f>
        <v>6284</v>
      </c>
      <c r="C28" s="335">
        <f>'2.세입내역서'!F19</f>
        <v>0</v>
      </c>
      <c r="D28" s="329">
        <f t="shared" si="5"/>
        <v>-6284</v>
      </c>
      <c r="E28" s="330"/>
      <c r="F28" s="286" t="s">
        <v>19</v>
      </c>
      <c r="G28" s="326">
        <f>SUM(G29:G30)</f>
        <v>6660</v>
      </c>
      <c r="H28" s="327">
        <f>SUM(H29:H30)</f>
        <v>500</v>
      </c>
      <c r="I28" s="324">
        <f t="shared" si="4"/>
        <v>-6160</v>
      </c>
      <c r="J28" s="328">
        <f t="shared" si="2"/>
        <v>7.5075075075075076E-2</v>
      </c>
    </row>
    <row r="29" spans="1:12" s="8" customFormat="1" ht="24" customHeight="1">
      <c r="A29" s="317" t="s">
        <v>184</v>
      </c>
      <c r="B29" s="334">
        <f>'2.세입내역서'!E20</f>
        <v>4704</v>
      </c>
      <c r="C29" s="335">
        <f>-'2.세입내역서'!F20</f>
        <v>0</v>
      </c>
      <c r="D29" s="329">
        <f t="shared" si="5"/>
        <v>-4704</v>
      </c>
      <c r="E29" s="330" t="str">
        <f>IF(C29&gt;0,+C29/B29,"")</f>
        <v/>
      </c>
      <c r="F29" s="282" t="s">
        <v>82</v>
      </c>
      <c r="G29" s="331">
        <f>'3.세출내역서'!D46</f>
        <v>500</v>
      </c>
      <c r="H29" s="332">
        <f>'3.세출내역서'!E46</f>
        <v>500</v>
      </c>
      <c r="I29" s="329">
        <f t="shared" si="4"/>
        <v>0</v>
      </c>
      <c r="J29" s="333">
        <f t="shared" si="2"/>
        <v>1</v>
      </c>
    </row>
    <row r="30" spans="1:12" s="8" customFormat="1" ht="24" customHeight="1">
      <c r="A30" s="312" t="s">
        <v>185</v>
      </c>
      <c r="B30" s="322">
        <f>SUM(B31:B32)</f>
        <v>1001</v>
      </c>
      <c r="C30" s="323">
        <f>SUM(C31:C32)</f>
        <v>1000</v>
      </c>
      <c r="D30" s="338">
        <f t="shared" si="5"/>
        <v>-1</v>
      </c>
      <c r="E30" s="325">
        <f>IF(C30&gt;0,+C30/B30,"")</f>
        <v>0.99900099900099903</v>
      </c>
      <c r="F30" s="282" t="s">
        <v>125</v>
      </c>
      <c r="G30" s="331">
        <f>'3.세출내역서'!D47</f>
        <v>6160</v>
      </c>
      <c r="H30" s="332">
        <f>'3.세출내역서'!E47</f>
        <v>0</v>
      </c>
      <c r="I30" s="329">
        <f t="shared" si="4"/>
        <v>-6160</v>
      </c>
      <c r="J30" s="333" t="str">
        <f t="shared" si="2"/>
        <v/>
      </c>
      <c r="L30" s="11"/>
    </row>
    <row r="31" spans="1:12" ht="24" customHeight="1">
      <c r="A31" s="317" t="s">
        <v>186</v>
      </c>
      <c r="B31" s="334">
        <f>'2.세입내역서'!E23</f>
        <v>150</v>
      </c>
      <c r="C31" s="335">
        <f>'2.세입내역서'!F23</f>
        <v>150</v>
      </c>
      <c r="D31" s="329">
        <f t="shared" si="5"/>
        <v>0</v>
      </c>
      <c r="E31" s="333">
        <f t="shared" ref="E31" si="6">IF(C31&gt;0,+C31/B31,"")</f>
        <v>1</v>
      </c>
      <c r="F31" s="286" t="s">
        <v>20</v>
      </c>
      <c r="G31" s="326">
        <f>G32</f>
        <v>475</v>
      </c>
      <c r="H31" s="327">
        <f>H32</f>
        <v>450</v>
      </c>
      <c r="I31" s="324">
        <f t="shared" si="4"/>
        <v>-25</v>
      </c>
      <c r="J31" s="328">
        <f t="shared" si="2"/>
        <v>0.94736842105263153</v>
      </c>
    </row>
    <row r="32" spans="1:12" ht="24" customHeight="1" thickBot="1">
      <c r="A32" s="321" t="s">
        <v>187</v>
      </c>
      <c r="B32" s="345">
        <f>'2.세입내역서'!E24</f>
        <v>851</v>
      </c>
      <c r="C32" s="346">
        <f>'2.세입내역서'!F24</f>
        <v>850</v>
      </c>
      <c r="D32" s="347">
        <f t="shared" si="5"/>
        <v>-1</v>
      </c>
      <c r="E32" s="348">
        <f>IF(C32&gt;0,+C32/B32,"")</f>
        <v>0.99882491186839018</v>
      </c>
      <c r="F32" s="285" t="s">
        <v>126</v>
      </c>
      <c r="G32" s="349">
        <f>'3.세출내역서'!D50</f>
        <v>475</v>
      </c>
      <c r="H32" s="350">
        <f>'3.세출내역서'!E50</f>
        <v>450</v>
      </c>
      <c r="I32" s="347">
        <f t="shared" si="4"/>
        <v>-25</v>
      </c>
      <c r="J32" s="351">
        <f t="shared" si="2"/>
        <v>0.94736842105263153</v>
      </c>
    </row>
    <row r="33" spans="3:8">
      <c r="C33" s="5"/>
    </row>
    <row r="37" spans="3:8">
      <c r="G37" s="20"/>
      <c r="H37" s="20"/>
    </row>
  </sheetData>
  <sheetProtection password="B5DC" sheet="1" formatCells="0" formatColumns="0" formatRows="0" insertColumns="0" insertRows="0" deleteColumns="0" deleteRows="0"/>
  <mergeCells count="6">
    <mergeCell ref="A1:J1"/>
    <mergeCell ref="A3:E3"/>
    <mergeCell ref="A5:A6"/>
    <mergeCell ref="D5:E5"/>
    <mergeCell ref="F5:F6"/>
    <mergeCell ref="I5:J5"/>
  </mergeCells>
  <phoneticPr fontId="10" type="noConversion"/>
  <printOptions horizontalCentered="1"/>
  <pageMargins left="0.39370078740157483" right="0.39370078740157483" top="0.98425196850393704" bottom="0.59055118110236227" header="0" footer="0.39370078740157483"/>
  <pageSetup paperSize="9" scale="58" fitToHeight="0" orientation="portrait" useFirstPageNumber="1" r:id="rId1"/>
  <headerFooter alignWithMargins="0">
    <oddFooter>&amp;C&amp;P&amp;R대전서부아동보호전문기관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9"/>
  <sheetViews>
    <sheetView showGridLines="0" zoomScaleNormal="100" zoomScaleSheetLayoutView="90" workbookViewId="0">
      <pane ySplit="5" topLeftCell="A6" activePane="bottomLeft" state="frozen"/>
      <selection pane="bottomLeft" sqref="A1:E1"/>
    </sheetView>
  </sheetViews>
  <sheetFormatPr defaultColWidth="8.88671875" defaultRowHeight="15"/>
  <cols>
    <col min="1" max="1" width="11.21875" style="200" customWidth="1"/>
    <col min="2" max="2" width="12.21875" style="200" customWidth="1"/>
    <col min="3" max="3" width="13.44140625" style="200" customWidth="1"/>
    <col min="4" max="4" width="16.44140625" style="200" customWidth="1"/>
    <col min="5" max="5" width="14.21875" style="31" customWidth="1"/>
    <col min="6" max="6" width="14" style="31" customWidth="1"/>
    <col min="7" max="7" width="13" style="48" customWidth="1"/>
    <col min="8" max="8" width="10.5546875" style="49" customWidth="1"/>
    <col min="9" max="9" width="22.44140625" style="50" customWidth="1"/>
    <col min="10" max="10" width="9.109375" style="51" customWidth="1"/>
    <col min="11" max="11" width="3.109375" style="40" customWidth="1"/>
    <col min="12" max="12" width="3.6640625" style="40" customWidth="1"/>
    <col min="13" max="14" width="3.109375" style="40" customWidth="1"/>
    <col min="15" max="15" width="3.6640625" style="40" customWidth="1"/>
    <col min="16" max="16" width="3.109375" style="52" customWidth="1"/>
    <col min="17" max="17" width="3.109375" style="40" customWidth="1"/>
    <col min="18" max="18" width="10.88671875" style="208" customWidth="1"/>
    <col min="19" max="19" width="15.5546875" style="134" customWidth="1"/>
    <col min="20" max="20" width="13.77734375" style="134" bestFit="1" customWidth="1"/>
    <col min="21" max="16384" width="8.88671875" style="47"/>
  </cols>
  <sheetData>
    <row r="1" spans="1:20" s="29" customFormat="1" ht="25.9" customHeight="1">
      <c r="A1" s="401" t="s">
        <v>142</v>
      </c>
      <c r="B1" s="401"/>
      <c r="C1" s="401"/>
      <c r="D1" s="401"/>
      <c r="E1" s="401"/>
      <c r="F1" s="7"/>
      <c r="G1" s="7"/>
      <c r="H1" s="7"/>
      <c r="I1" s="90"/>
      <c r="J1" s="7"/>
      <c r="K1" s="7"/>
      <c r="L1" s="7"/>
      <c r="M1" s="7"/>
      <c r="N1" s="7"/>
      <c r="O1" s="7"/>
      <c r="P1" s="7"/>
      <c r="Q1" s="7"/>
      <c r="R1" s="201"/>
      <c r="S1" s="127"/>
      <c r="T1" s="127"/>
    </row>
    <row r="2" spans="1:20" s="35" customFormat="1" ht="13.5" thickBot="1">
      <c r="A2" s="183"/>
      <c r="B2" s="179"/>
      <c r="C2" s="184"/>
      <c r="D2" s="184"/>
      <c r="E2" s="91"/>
      <c r="F2" s="92"/>
      <c r="G2" s="60" t="s">
        <v>21</v>
      </c>
      <c r="H2" s="93"/>
      <c r="I2" s="94"/>
      <c r="J2" s="58"/>
      <c r="K2" s="59"/>
      <c r="L2" s="59"/>
      <c r="M2" s="59"/>
      <c r="N2" s="59"/>
      <c r="O2" s="59"/>
      <c r="P2" s="59"/>
      <c r="Q2" s="59"/>
      <c r="R2" s="202" t="s">
        <v>22</v>
      </c>
      <c r="S2" s="128"/>
      <c r="T2" s="128"/>
    </row>
    <row r="3" spans="1:20" s="36" customFormat="1" ht="21.75" customHeight="1" thickTop="1">
      <c r="A3" s="417" t="s">
        <v>3</v>
      </c>
      <c r="B3" s="417" t="s">
        <v>4</v>
      </c>
      <c r="C3" s="417" t="s">
        <v>5</v>
      </c>
      <c r="D3" s="417" t="s">
        <v>105</v>
      </c>
      <c r="E3" s="69" t="s">
        <v>116</v>
      </c>
      <c r="F3" s="27" t="s">
        <v>135</v>
      </c>
      <c r="G3" s="419" t="s">
        <v>11</v>
      </c>
      <c r="H3" s="420"/>
      <c r="I3" s="413" t="s">
        <v>141</v>
      </c>
      <c r="J3" s="414"/>
      <c r="K3" s="414"/>
      <c r="L3" s="414"/>
      <c r="M3" s="414"/>
      <c r="N3" s="414"/>
      <c r="O3" s="414"/>
      <c r="P3" s="414"/>
      <c r="Q3" s="414"/>
      <c r="R3" s="203"/>
      <c r="S3" s="129"/>
      <c r="T3" s="129"/>
    </row>
    <row r="4" spans="1:20" s="36" customFormat="1" ht="20.25" customHeight="1">
      <c r="A4" s="418"/>
      <c r="B4" s="418"/>
      <c r="C4" s="418"/>
      <c r="D4" s="418"/>
      <c r="E4" s="72" t="s">
        <v>12</v>
      </c>
      <c r="F4" s="28" t="s">
        <v>10</v>
      </c>
      <c r="G4" s="16" t="s">
        <v>8</v>
      </c>
      <c r="H4" s="9" t="s">
        <v>2</v>
      </c>
      <c r="I4" s="415"/>
      <c r="J4" s="416"/>
      <c r="K4" s="416"/>
      <c r="L4" s="416"/>
      <c r="M4" s="416"/>
      <c r="N4" s="416"/>
      <c r="O4" s="416"/>
      <c r="P4" s="416"/>
      <c r="Q4" s="416"/>
      <c r="R4" s="204"/>
      <c r="S4" s="129"/>
      <c r="T4" s="129"/>
    </row>
    <row r="5" spans="1:20" s="37" customFormat="1" ht="28.5" customHeight="1">
      <c r="A5" s="185" t="s">
        <v>9</v>
      </c>
      <c r="B5" s="185"/>
      <c r="C5" s="186"/>
      <c r="D5" s="187"/>
      <c r="E5" s="215">
        <v>1085145</v>
      </c>
      <c r="F5" s="95">
        <v>1342317</v>
      </c>
      <c r="G5" s="18">
        <v>257172</v>
      </c>
      <c r="H5" s="15">
        <v>1.2369932128886001</v>
      </c>
      <c r="I5" s="13"/>
      <c r="J5" s="14"/>
      <c r="K5" s="14"/>
      <c r="L5" s="14"/>
      <c r="M5" s="14"/>
      <c r="N5" s="14"/>
      <c r="O5" s="14"/>
      <c r="P5" s="14"/>
      <c r="Q5" s="14"/>
      <c r="R5" s="205"/>
      <c r="S5" s="130"/>
      <c r="T5" s="130"/>
    </row>
    <row r="6" spans="1:20" s="38" customFormat="1" ht="20.25" customHeight="1">
      <c r="A6" s="180" t="s">
        <v>38</v>
      </c>
      <c r="B6" s="180"/>
      <c r="C6" s="181"/>
      <c r="D6" s="182"/>
      <c r="E6" s="216">
        <v>731218</v>
      </c>
      <c r="F6" s="53">
        <v>935130</v>
      </c>
      <c r="G6" s="21">
        <v>203912</v>
      </c>
      <c r="H6" s="22">
        <v>1.2788662204705026</v>
      </c>
      <c r="I6" s="23"/>
      <c r="J6" s="24"/>
      <c r="K6" s="25"/>
      <c r="L6" s="25"/>
      <c r="M6" s="25"/>
      <c r="N6" s="25"/>
      <c r="O6" s="25"/>
      <c r="P6" s="26"/>
      <c r="Q6" s="25"/>
      <c r="R6" s="206"/>
      <c r="S6" s="357"/>
      <c r="T6" s="131"/>
    </row>
    <row r="7" spans="1:20" s="38" customFormat="1" ht="20.25" customHeight="1">
      <c r="A7" s="188"/>
      <c r="B7" s="189" t="s">
        <v>23</v>
      </c>
      <c r="C7" s="189"/>
      <c r="D7" s="190"/>
      <c r="E7" s="159">
        <v>731218</v>
      </c>
      <c r="F7" s="96">
        <v>935130</v>
      </c>
      <c r="G7" s="97">
        <v>203912</v>
      </c>
      <c r="H7" s="54">
        <v>1.2788662204705026</v>
      </c>
      <c r="I7" s="165"/>
      <c r="J7" s="141"/>
      <c r="K7" s="140"/>
      <c r="L7" s="135"/>
      <c r="M7" s="135"/>
      <c r="N7" s="135"/>
      <c r="O7" s="135"/>
      <c r="P7" s="393"/>
      <c r="Q7" s="140"/>
      <c r="R7" s="164"/>
      <c r="S7" s="131"/>
      <c r="T7" s="131"/>
    </row>
    <row r="8" spans="1:20" s="38" customFormat="1" ht="20.25" customHeight="1">
      <c r="A8" s="191"/>
      <c r="B8" s="300"/>
      <c r="C8" s="218" t="s">
        <v>129</v>
      </c>
      <c r="D8" s="190"/>
      <c r="E8" s="159">
        <v>731218</v>
      </c>
      <c r="F8" s="96">
        <v>935130</v>
      </c>
      <c r="G8" s="97">
        <v>203912</v>
      </c>
      <c r="H8" s="54">
        <v>1.2788662204705026</v>
      </c>
      <c r="I8" s="409" t="s">
        <v>191</v>
      </c>
      <c r="J8" s="410"/>
      <c r="K8" s="410"/>
      <c r="L8" s="410"/>
      <c r="M8" s="410"/>
      <c r="N8" s="410"/>
      <c r="O8" s="410"/>
      <c r="P8" s="393"/>
      <c r="Q8" s="140"/>
      <c r="R8" s="164">
        <v>935130000</v>
      </c>
      <c r="S8" s="131"/>
      <c r="T8" s="131"/>
    </row>
    <row r="9" spans="1:20" s="38" customFormat="1" ht="20.25" customHeight="1">
      <c r="A9" s="181" t="s">
        <v>27</v>
      </c>
      <c r="B9" s="195"/>
      <c r="C9" s="181"/>
      <c r="D9" s="182"/>
      <c r="E9" s="217">
        <v>116000</v>
      </c>
      <c r="F9" s="106">
        <v>116000</v>
      </c>
      <c r="G9" s="107">
        <v>0</v>
      </c>
      <c r="H9" s="22">
        <v>1</v>
      </c>
      <c r="I9" s="108"/>
      <c r="J9" s="109"/>
      <c r="K9" s="74"/>
      <c r="L9" s="74"/>
      <c r="M9" s="74"/>
      <c r="N9" s="74"/>
      <c r="O9" s="74"/>
      <c r="P9" s="110"/>
      <c r="Q9" s="111"/>
      <c r="R9" s="112"/>
      <c r="S9" s="131"/>
      <c r="T9" s="131"/>
    </row>
    <row r="10" spans="1:20" s="38" customFormat="1" ht="20.25" customHeight="1">
      <c r="A10" s="191"/>
      <c r="B10" s="189" t="s">
        <v>27</v>
      </c>
      <c r="C10" s="192"/>
      <c r="D10" s="188"/>
      <c r="E10" s="101">
        <v>116000</v>
      </c>
      <c r="F10" s="102">
        <v>116000</v>
      </c>
      <c r="G10" s="97">
        <v>0</v>
      </c>
      <c r="H10" s="54">
        <v>1</v>
      </c>
      <c r="I10" s="209"/>
      <c r="J10" s="210"/>
      <c r="K10" s="211"/>
      <c r="L10" s="211"/>
      <c r="M10" s="211"/>
      <c r="N10" s="211"/>
      <c r="O10" s="59"/>
      <c r="P10" s="212"/>
      <c r="Q10" s="173" t="s">
        <v>24</v>
      </c>
      <c r="R10" s="213"/>
      <c r="S10" s="131"/>
      <c r="T10" s="131"/>
    </row>
    <row r="11" spans="1:20" s="38" customFormat="1" ht="20.25" customHeight="1">
      <c r="A11" s="191"/>
      <c r="B11" s="193"/>
      <c r="C11" s="189" t="s">
        <v>28</v>
      </c>
      <c r="D11" s="188"/>
      <c r="E11" s="101">
        <v>116000</v>
      </c>
      <c r="F11" s="102">
        <v>116000</v>
      </c>
      <c r="G11" s="97">
        <v>0</v>
      </c>
      <c r="H11" s="54">
        <v>1</v>
      </c>
      <c r="I11" s="98" t="s">
        <v>108</v>
      </c>
      <c r="J11" s="99">
        <v>116000000</v>
      </c>
      <c r="K11" s="99" t="s">
        <v>0</v>
      </c>
      <c r="L11" s="99">
        <v>1</v>
      </c>
      <c r="M11" s="99" t="s">
        <v>189</v>
      </c>
      <c r="N11" s="114"/>
      <c r="O11" s="75"/>
      <c r="P11" s="214"/>
      <c r="Q11" s="77" t="s">
        <v>24</v>
      </c>
      <c r="R11" s="164">
        <v>116000000</v>
      </c>
      <c r="S11" s="131"/>
      <c r="T11" s="131"/>
    </row>
    <row r="12" spans="1:20" s="39" customFormat="1" ht="20.25" customHeight="1">
      <c r="A12" s="181" t="s">
        <v>29</v>
      </c>
      <c r="B12" s="195"/>
      <c r="C12" s="181"/>
      <c r="D12" s="182"/>
      <c r="E12" s="217">
        <v>225938</v>
      </c>
      <c r="F12" s="106">
        <v>290187</v>
      </c>
      <c r="G12" s="107">
        <v>64249</v>
      </c>
      <c r="H12" s="22">
        <v>1.2843656224273916</v>
      </c>
      <c r="I12" s="108"/>
      <c r="J12" s="109"/>
      <c r="K12" s="74"/>
      <c r="L12" s="74"/>
      <c r="M12" s="74"/>
      <c r="N12" s="74"/>
      <c r="O12" s="74"/>
      <c r="P12" s="110"/>
      <c r="Q12" s="111"/>
      <c r="R12" s="112"/>
      <c r="S12" s="132"/>
      <c r="T12" s="132"/>
    </row>
    <row r="13" spans="1:20" s="39" customFormat="1" ht="20.25" customHeight="1">
      <c r="A13" s="191"/>
      <c r="B13" s="189" t="s">
        <v>29</v>
      </c>
      <c r="C13" s="192"/>
      <c r="D13" s="188"/>
      <c r="E13" s="159">
        <v>225938</v>
      </c>
      <c r="F13" s="96">
        <v>290187</v>
      </c>
      <c r="G13" s="97">
        <v>64249</v>
      </c>
      <c r="H13" s="54">
        <v>1.2843656224273916</v>
      </c>
      <c r="I13" s="411"/>
      <c r="J13" s="412"/>
      <c r="K13" s="114"/>
      <c r="L13" s="114"/>
      <c r="M13" s="114"/>
      <c r="N13" s="114"/>
      <c r="O13" s="114"/>
      <c r="P13" s="394"/>
      <c r="Q13" s="116"/>
      <c r="R13" s="115"/>
      <c r="S13" s="132"/>
      <c r="T13" s="132"/>
    </row>
    <row r="14" spans="1:20" s="39" customFormat="1" ht="20.25" customHeight="1">
      <c r="A14" s="191"/>
      <c r="B14" s="193"/>
      <c r="C14" s="218" t="s">
        <v>30</v>
      </c>
      <c r="D14" s="190"/>
      <c r="E14" s="159">
        <v>131726</v>
      </c>
      <c r="F14" s="96">
        <v>224062</v>
      </c>
      <c r="G14" s="160">
        <v>92336</v>
      </c>
      <c r="H14" s="54">
        <v>1.7009701957092753</v>
      </c>
      <c r="I14" s="409" t="s">
        <v>192</v>
      </c>
      <c r="J14" s="410"/>
      <c r="K14" s="410"/>
      <c r="L14" s="410"/>
      <c r="M14" s="410"/>
      <c r="N14" s="410"/>
      <c r="O14" s="410"/>
      <c r="P14" s="394"/>
      <c r="Q14" s="116"/>
      <c r="R14" s="100">
        <v>224062000</v>
      </c>
      <c r="S14" s="132"/>
      <c r="T14" s="132"/>
    </row>
    <row r="15" spans="1:20" s="39" customFormat="1" ht="20.25" customHeight="1">
      <c r="A15" s="191"/>
      <c r="B15" s="193"/>
      <c r="C15" s="218" t="s">
        <v>31</v>
      </c>
      <c r="D15" s="190"/>
      <c r="E15" s="159">
        <v>92625</v>
      </c>
      <c r="F15" s="96">
        <v>66125</v>
      </c>
      <c r="G15" s="160">
        <v>-26500</v>
      </c>
      <c r="H15" s="54">
        <v>0.7139001349527665</v>
      </c>
      <c r="I15" s="409" t="s">
        <v>193</v>
      </c>
      <c r="J15" s="410"/>
      <c r="K15" s="410"/>
      <c r="L15" s="410"/>
      <c r="M15" s="410"/>
      <c r="N15" s="410"/>
      <c r="O15" s="410"/>
      <c r="P15" s="394"/>
      <c r="Q15" s="75"/>
      <c r="R15" s="100">
        <v>66125000</v>
      </c>
      <c r="S15" s="132"/>
      <c r="T15" s="132"/>
    </row>
    <row r="16" spans="1:20" s="39" customFormat="1" ht="20.25" customHeight="1">
      <c r="A16" s="191"/>
      <c r="B16" s="193"/>
      <c r="C16" s="190" t="s">
        <v>127</v>
      </c>
      <c r="D16" s="190"/>
      <c r="E16" s="309">
        <v>1587</v>
      </c>
      <c r="F16" s="96">
        <v>0</v>
      </c>
      <c r="G16" s="160">
        <v>-1587</v>
      </c>
      <c r="H16" s="54" t="s">
        <v>190</v>
      </c>
      <c r="I16" s="301"/>
      <c r="J16" s="302"/>
      <c r="K16" s="303"/>
      <c r="L16" s="304"/>
      <c r="M16" s="305"/>
      <c r="N16" s="305"/>
      <c r="O16" s="305"/>
      <c r="P16" s="306"/>
      <c r="Q16" s="307"/>
      <c r="R16" s="308"/>
      <c r="S16" s="132"/>
      <c r="T16" s="132"/>
    </row>
    <row r="17" spans="1:20" s="39" customFormat="1" ht="20.25" customHeight="1">
      <c r="A17" s="181" t="s">
        <v>32</v>
      </c>
      <c r="B17" s="195"/>
      <c r="C17" s="181"/>
      <c r="D17" s="182"/>
      <c r="E17" s="217">
        <v>10988</v>
      </c>
      <c r="F17" s="106">
        <v>0</v>
      </c>
      <c r="G17" s="107">
        <v>-10988</v>
      </c>
      <c r="H17" s="22" t="s">
        <v>190</v>
      </c>
      <c r="I17" s="108"/>
      <c r="J17" s="109"/>
      <c r="K17" s="111"/>
      <c r="L17" s="111"/>
      <c r="M17" s="74"/>
      <c r="N17" s="111"/>
      <c r="O17" s="111"/>
      <c r="P17" s="110"/>
      <c r="Q17" s="111"/>
      <c r="R17" s="112"/>
      <c r="S17" s="132"/>
      <c r="T17" s="132"/>
    </row>
    <row r="18" spans="1:20" s="39" customFormat="1" ht="20.25" customHeight="1">
      <c r="A18" s="191"/>
      <c r="B18" s="189" t="s">
        <v>32</v>
      </c>
      <c r="C18" s="192"/>
      <c r="D18" s="188"/>
      <c r="E18" s="159">
        <v>10988</v>
      </c>
      <c r="F18" s="96">
        <v>0</v>
      </c>
      <c r="G18" s="97">
        <v>-10988</v>
      </c>
      <c r="H18" s="54" t="s">
        <v>190</v>
      </c>
      <c r="I18" s="98"/>
      <c r="J18" s="99"/>
      <c r="K18" s="75"/>
      <c r="L18" s="75"/>
      <c r="M18" s="75"/>
      <c r="N18" s="75"/>
      <c r="O18" s="104"/>
      <c r="P18" s="105"/>
      <c r="Q18" s="103"/>
      <c r="R18" s="100"/>
      <c r="S18" s="132"/>
      <c r="T18" s="132"/>
    </row>
    <row r="19" spans="1:20" s="39" customFormat="1" ht="20.25" customHeight="1">
      <c r="A19" s="191"/>
      <c r="B19" s="193"/>
      <c r="C19" s="189" t="s">
        <v>33</v>
      </c>
      <c r="D19" s="190"/>
      <c r="E19" s="159">
        <v>6284</v>
      </c>
      <c r="F19" s="96">
        <v>0</v>
      </c>
      <c r="G19" s="97">
        <v>-6284</v>
      </c>
      <c r="H19" s="54" t="s">
        <v>190</v>
      </c>
      <c r="I19" s="98"/>
      <c r="J19" s="99"/>
      <c r="K19" s="114"/>
      <c r="L19" s="114"/>
      <c r="M19" s="114"/>
      <c r="N19" s="114"/>
      <c r="O19" s="114"/>
      <c r="P19" s="394"/>
      <c r="Q19" s="116"/>
      <c r="R19" s="115"/>
    </row>
    <row r="20" spans="1:20" s="41" customFormat="1" ht="30" customHeight="1">
      <c r="A20" s="191"/>
      <c r="B20" s="193"/>
      <c r="C20" s="196" t="s">
        <v>34</v>
      </c>
      <c r="D20" s="194"/>
      <c r="E20" s="159">
        <v>4704</v>
      </c>
      <c r="F20" s="96">
        <v>0</v>
      </c>
      <c r="G20" s="97">
        <v>-4704</v>
      </c>
      <c r="H20" s="54" t="s">
        <v>190</v>
      </c>
      <c r="I20" s="98"/>
      <c r="J20" s="99"/>
      <c r="K20" s="116"/>
      <c r="L20" s="116"/>
      <c r="M20" s="114"/>
      <c r="N20" s="116"/>
      <c r="O20" s="116"/>
      <c r="P20" s="394"/>
      <c r="Q20" s="116"/>
      <c r="R20" s="115"/>
    </row>
    <row r="21" spans="1:20" s="38" customFormat="1" ht="20.25" customHeight="1">
      <c r="A21" s="181" t="s">
        <v>35</v>
      </c>
      <c r="B21" s="195"/>
      <c r="C21" s="181"/>
      <c r="D21" s="182"/>
      <c r="E21" s="217">
        <v>1001</v>
      </c>
      <c r="F21" s="106">
        <v>1000</v>
      </c>
      <c r="G21" s="107">
        <v>-1</v>
      </c>
      <c r="H21" s="22">
        <v>0.99900099900099903</v>
      </c>
      <c r="I21" s="108"/>
      <c r="J21" s="109"/>
      <c r="K21" s="74"/>
      <c r="L21" s="74"/>
      <c r="M21" s="74"/>
      <c r="N21" s="74"/>
      <c r="O21" s="74"/>
      <c r="P21" s="110"/>
      <c r="Q21" s="111"/>
      <c r="R21" s="112"/>
      <c r="S21" s="132"/>
      <c r="T21" s="132"/>
    </row>
    <row r="22" spans="1:20" s="39" customFormat="1" ht="20.25" customHeight="1">
      <c r="A22" s="191"/>
      <c r="B22" s="189" t="s">
        <v>35</v>
      </c>
      <c r="C22" s="192"/>
      <c r="D22" s="188"/>
      <c r="E22" s="159">
        <v>1001</v>
      </c>
      <c r="F22" s="96">
        <v>1000</v>
      </c>
      <c r="G22" s="97">
        <v>-1</v>
      </c>
      <c r="H22" s="54">
        <v>0.99900099900099903</v>
      </c>
      <c r="I22" s="98"/>
      <c r="J22" s="99"/>
      <c r="K22" s="114"/>
      <c r="L22" s="114"/>
      <c r="M22" s="114"/>
      <c r="N22" s="114"/>
      <c r="O22" s="114"/>
      <c r="P22" s="394"/>
      <c r="Q22" s="116"/>
      <c r="R22" s="115">
        <v>1000000</v>
      </c>
      <c r="S22" s="132"/>
      <c r="T22" s="132"/>
    </row>
    <row r="23" spans="1:20" s="39" customFormat="1" ht="20.25" customHeight="1">
      <c r="A23" s="191"/>
      <c r="B23" s="193"/>
      <c r="C23" s="189" t="s">
        <v>36</v>
      </c>
      <c r="D23" s="190"/>
      <c r="E23" s="159">
        <v>150</v>
      </c>
      <c r="F23" s="96">
        <v>150</v>
      </c>
      <c r="G23" s="97">
        <v>0</v>
      </c>
      <c r="H23" s="54">
        <v>1</v>
      </c>
      <c r="I23" s="98"/>
      <c r="J23" s="99"/>
      <c r="K23" s="116"/>
      <c r="L23" s="116"/>
      <c r="M23" s="114"/>
      <c r="N23" s="116"/>
      <c r="O23" s="116"/>
      <c r="P23" s="394"/>
      <c r="Q23" s="116" t="s">
        <v>1</v>
      </c>
      <c r="R23" s="115">
        <v>150000</v>
      </c>
      <c r="S23" s="132"/>
      <c r="T23" s="132"/>
    </row>
    <row r="24" spans="1:20" s="39" customFormat="1" ht="28.5" customHeight="1" thickBot="1">
      <c r="A24" s="197"/>
      <c r="B24" s="198"/>
      <c r="C24" s="189" t="s">
        <v>37</v>
      </c>
      <c r="D24" s="190"/>
      <c r="E24" s="159">
        <v>851</v>
      </c>
      <c r="F24" s="117">
        <v>850</v>
      </c>
      <c r="G24" s="113">
        <v>-1</v>
      </c>
      <c r="H24" s="54">
        <v>0.99882491186839018</v>
      </c>
      <c r="I24" s="98"/>
      <c r="J24" s="99"/>
      <c r="K24" s="75"/>
      <c r="L24" s="75"/>
      <c r="M24" s="75"/>
      <c r="N24" s="75"/>
      <c r="O24" s="75"/>
      <c r="P24" s="394"/>
      <c r="Q24" s="77" t="s">
        <v>24</v>
      </c>
      <c r="R24" s="100">
        <v>850000</v>
      </c>
      <c r="S24" s="132"/>
      <c r="T24" s="132"/>
    </row>
    <row r="25" spans="1:20" s="39" customFormat="1" ht="20.25" customHeight="1" thickTop="1">
      <c r="A25" s="199"/>
      <c r="B25" s="199"/>
      <c r="C25" s="199"/>
      <c r="D25" s="199"/>
      <c r="E25" s="43"/>
      <c r="F25" s="43"/>
      <c r="G25" s="44"/>
      <c r="H25" s="45"/>
      <c r="I25" s="46"/>
      <c r="J25" s="32"/>
      <c r="K25" s="33"/>
      <c r="L25" s="33"/>
      <c r="M25" s="33"/>
      <c r="N25" s="33"/>
      <c r="O25" s="33"/>
      <c r="P25" s="34"/>
      <c r="Q25" s="33"/>
      <c r="R25" s="207"/>
      <c r="S25" s="132"/>
      <c r="T25" s="132"/>
    </row>
    <row r="26" spans="1:20" s="39" customFormat="1" ht="20.25" customHeight="1">
      <c r="A26" s="199"/>
      <c r="B26" s="199"/>
      <c r="C26" s="199"/>
      <c r="D26" s="199"/>
      <c r="E26" s="43"/>
      <c r="F26" s="43"/>
      <c r="G26" s="44"/>
      <c r="H26" s="45"/>
      <c r="I26" s="46"/>
      <c r="J26" s="32"/>
      <c r="K26" s="33"/>
      <c r="L26" s="33"/>
      <c r="M26" s="33"/>
      <c r="N26" s="33"/>
      <c r="O26" s="33"/>
      <c r="P26" s="34"/>
      <c r="Q26" s="33"/>
      <c r="R26" s="207"/>
      <c r="S26" s="132"/>
      <c r="T26" s="132"/>
    </row>
    <row r="27" spans="1:20" s="39" customFormat="1" ht="20.25" customHeight="1">
      <c r="A27" s="199"/>
      <c r="B27" s="199"/>
      <c r="C27" s="199"/>
      <c r="D27" s="199"/>
      <c r="E27" s="43"/>
      <c r="F27" s="43"/>
      <c r="G27" s="44"/>
      <c r="H27" s="45"/>
      <c r="I27" s="46"/>
      <c r="J27" s="32"/>
      <c r="K27" s="33"/>
      <c r="L27" s="33"/>
      <c r="M27" s="33"/>
      <c r="N27" s="33"/>
      <c r="O27" s="33"/>
      <c r="P27" s="34"/>
      <c r="Q27" s="33"/>
      <c r="R27" s="207"/>
      <c r="S27" s="132"/>
      <c r="T27" s="132"/>
    </row>
    <row r="28" spans="1:20" s="39" customFormat="1" ht="20.25" customHeight="1">
      <c r="A28" s="199"/>
      <c r="B28" s="199"/>
      <c r="C28" s="199"/>
      <c r="D28" s="199"/>
      <c r="E28" s="43"/>
      <c r="F28" s="43"/>
      <c r="G28" s="44"/>
      <c r="H28" s="45"/>
      <c r="I28" s="46"/>
      <c r="J28" s="32"/>
      <c r="K28" s="33"/>
      <c r="L28" s="33"/>
      <c r="M28" s="33"/>
      <c r="N28" s="33"/>
      <c r="O28" s="33"/>
      <c r="P28" s="34"/>
      <c r="Q28" s="33"/>
      <c r="R28" s="207"/>
      <c r="S28" s="132"/>
      <c r="T28" s="132"/>
    </row>
    <row r="29" spans="1:20" s="42" customFormat="1" ht="18" customHeight="1">
      <c r="A29" s="199"/>
      <c r="B29" s="199"/>
      <c r="C29" s="199"/>
      <c r="D29" s="199"/>
      <c r="E29" s="43"/>
      <c r="F29" s="43"/>
      <c r="G29" s="44"/>
      <c r="H29" s="45"/>
      <c r="I29" s="46"/>
      <c r="J29" s="32"/>
      <c r="K29" s="33"/>
      <c r="L29" s="33"/>
      <c r="M29" s="33"/>
      <c r="N29" s="33"/>
      <c r="O29" s="33"/>
      <c r="P29" s="34"/>
      <c r="Q29" s="33"/>
      <c r="R29" s="207"/>
      <c r="S29" s="132"/>
      <c r="T29" s="132"/>
    </row>
    <row r="30" spans="1:20" s="42" customFormat="1" ht="18" customHeight="1">
      <c r="A30" s="199"/>
      <c r="B30" s="199"/>
      <c r="C30" s="199"/>
      <c r="D30" s="199"/>
      <c r="E30" s="43"/>
      <c r="F30" s="43"/>
      <c r="G30" s="44"/>
      <c r="H30" s="45"/>
      <c r="I30" s="46"/>
      <c r="J30" s="32"/>
      <c r="K30" s="33"/>
      <c r="L30" s="33"/>
      <c r="M30" s="33"/>
      <c r="N30" s="33"/>
      <c r="O30" s="33"/>
      <c r="P30" s="34"/>
      <c r="Q30" s="33"/>
      <c r="R30" s="207"/>
      <c r="S30" s="132"/>
      <c r="T30" s="132"/>
    </row>
    <row r="31" spans="1:20" s="42" customFormat="1" ht="18" customHeight="1">
      <c r="A31" s="199"/>
      <c r="B31" s="199"/>
      <c r="C31" s="199"/>
      <c r="D31" s="199"/>
      <c r="E31" s="43"/>
      <c r="F31" s="43"/>
      <c r="G31" s="44"/>
      <c r="H31" s="45"/>
      <c r="I31" s="46"/>
      <c r="J31" s="32"/>
      <c r="K31" s="33"/>
      <c r="L31" s="33"/>
      <c r="M31" s="33"/>
      <c r="N31" s="33"/>
      <c r="O31" s="33"/>
      <c r="P31" s="34"/>
      <c r="Q31" s="33"/>
      <c r="R31" s="207"/>
    </row>
    <row r="32" spans="1:20" s="42" customFormat="1" ht="18" customHeight="1">
      <c r="A32" s="199"/>
      <c r="B32" s="199"/>
      <c r="C32" s="199"/>
      <c r="D32" s="199"/>
      <c r="E32" s="43"/>
      <c r="F32" s="43"/>
      <c r="G32" s="44"/>
      <c r="H32" s="45"/>
      <c r="I32" s="46"/>
      <c r="J32" s="32"/>
      <c r="K32" s="33"/>
      <c r="L32" s="33"/>
      <c r="M32" s="33"/>
      <c r="N32" s="33"/>
      <c r="O32" s="33"/>
      <c r="P32" s="34"/>
      <c r="Q32" s="33"/>
      <c r="R32" s="207"/>
      <c r="S32" s="132"/>
      <c r="T32" s="132"/>
    </row>
    <row r="33" spans="1:20" s="42" customFormat="1" ht="18" customHeight="1">
      <c r="A33" s="199"/>
      <c r="B33" s="199"/>
      <c r="C33" s="199"/>
      <c r="D33" s="199"/>
      <c r="E33" s="43"/>
      <c r="F33" s="43"/>
      <c r="G33" s="44"/>
      <c r="H33" s="45"/>
      <c r="I33" s="46"/>
      <c r="J33" s="32"/>
      <c r="K33" s="33"/>
      <c r="L33" s="33"/>
      <c r="M33" s="33"/>
      <c r="N33" s="33"/>
      <c r="O33" s="33"/>
      <c r="P33" s="34"/>
      <c r="Q33" s="33"/>
      <c r="R33" s="207"/>
      <c r="S33" s="132"/>
      <c r="T33" s="132"/>
    </row>
    <row r="34" spans="1:20" s="42" customFormat="1" ht="18" customHeight="1">
      <c r="A34" s="199"/>
      <c r="B34" s="199"/>
      <c r="C34" s="199"/>
      <c r="D34" s="199"/>
      <c r="E34" s="43"/>
      <c r="F34" s="43"/>
      <c r="G34" s="44"/>
      <c r="H34" s="45"/>
      <c r="I34" s="46"/>
      <c r="J34" s="32"/>
      <c r="K34" s="33"/>
      <c r="L34" s="33"/>
      <c r="M34" s="33"/>
      <c r="N34" s="33"/>
      <c r="O34" s="33"/>
      <c r="P34" s="34"/>
      <c r="Q34" s="33"/>
      <c r="R34" s="207"/>
      <c r="S34" s="132"/>
      <c r="T34" s="132"/>
    </row>
    <row r="35" spans="1:20" s="42" customFormat="1" ht="18" customHeight="1">
      <c r="A35" s="199"/>
      <c r="B35" s="199"/>
      <c r="C35" s="199"/>
      <c r="D35" s="199"/>
      <c r="E35" s="43"/>
      <c r="F35" s="43"/>
      <c r="G35" s="44"/>
      <c r="H35" s="45"/>
      <c r="I35" s="46"/>
      <c r="J35" s="32"/>
      <c r="K35" s="33"/>
      <c r="L35" s="33"/>
      <c r="M35" s="33"/>
      <c r="N35" s="33"/>
      <c r="O35" s="33"/>
      <c r="P35" s="34"/>
      <c r="Q35" s="33"/>
      <c r="R35" s="207"/>
    </row>
    <row r="36" spans="1:20" s="42" customFormat="1" ht="18" customHeight="1">
      <c r="A36" s="199"/>
      <c r="B36" s="199"/>
      <c r="C36" s="199"/>
      <c r="D36" s="199"/>
      <c r="E36" s="43"/>
      <c r="F36" s="43"/>
      <c r="G36" s="44"/>
      <c r="H36" s="45"/>
      <c r="I36" s="46"/>
      <c r="J36" s="32"/>
      <c r="K36" s="33"/>
      <c r="L36" s="33"/>
      <c r="M36" s="33"/>
      <c r="N36" s="33"/>
      <c r="O36" s="33"/>
      <c r="P36" s="34"/>
      <c r="Q36" s="33"/>
      <c r="R36" s="207"/>
    </row>
    <row r="37" spans="1:20" s="42" customFormat="1" ht="18" customHeight="1">
      <c r="A37" s="199"/>
      <c r="B37" s="199"/>
      <c r="C37" s="199"/>
      <c r="D37" s="199"/>
      <c r="E37" s="43"/>
      <c r="F37" s="43"/>
      <c r="G37" s="44"/>
      <c r="H37" s="45"/>
      <c r="I37" s="46"/>
      <c r="J37" s="32"/>
      <c r="K37" s="33"/>
      <c r="L37" s="33"/>
      <c r="M37" s="33"/>
      <c r="N37" s="33"/>
      <c r="O37" s="33"/>
      <c r="P37" s="34"/>
      <c r="Q37" s="33"/>
      <c r="R37" s="207"/>
    </row>
    <row r="38" spans="1:20" s="42" customFormat="1" ht="18" customHeight="1">
      <c r="A38" s="199"/>
      <c r="B38" s="199"/>
      <c r="C38" s="199"/>
      <c r="D38" s="199"/>
      <c r="E38" s="43"/>
      <c r="F38" s="43"/>
      <c r="G38" s="44"/>
      <c r="H38" s="45"/>
      <c r="I38" s="46"/>
      <c r="J38" s="32"/>
      <c r="K38" s="33"/>
      <c r="L38" s="33"/>
      <c r="M38" s="33"/>
      <c r="N38" s="33"/>
      <c r="O38" s="33"/>
      <c r="P38" s="34"/>
      <c r="Q38" s="33"/>
      <c r="R38" s="207"/>
    </row>
    <row r="39" spans="1:20" s="42" customFormat="1" ht="18" customHeight="1">
      <c r="A39" s="199"/>
      <c r="B39" s="199"/>
      <c r="C39" s="199"/>
      <c r="D39" s="199"/>
      <c r="E39" s="43"/>
      <c r="F39" s="43"/>
      <c r="G39" s="44"/>
      <c r="H39" s="45"/>
      <c r="I39" s="46"/>
      <c r="J39" s="32"/>
      <c r="K39" s="33"/>
      <c r="L39" s="33"/>
      <c r="M39" s="33"/>
      <c r="N39" s="33"/>
      <c r="O39" s="33"/>
      <c r="P39" s="34"/>
      <c r="Q39" s="33"/>
      <c r="R39" s="207"/>
    </row>
    <row r="40" spans="1:20" s="42" customFormat="1" ht="18" customHeight="1">
      <c r="A40" s="199"/>
      <c r="B40" s="199"/>
      <c r="C40" s="199"/>
      <c r="D40" s="199"/>
      <c r="E40" s="43"/>
      <c r="F40" s="43"/>
      <c r="G40" s="44"/>
      <c r="H40" s="45"/>
      <c r="I40" s="46"/>
      <c r="J40" s="32"/>
      <c r="K40" s="33"/>
      <c r="L40" s="33"/>
      <c r="M40" s="33"/>
      <c r="N40" s="33"/>
      <c r="O40" s="33"/>
      <c r="P40" s="34"/>
      <c r="Q40" s="33"/>
      <c r="R40" s="207"/>
    </row>
    <row r="41" spans="1:20" s="42" customFormat="1" ht="18" customHeight="1">
      <c r="A41" s="199"/>
      <c r="B41" s="199"/>
      <c r="C41" s="199"/>
      <c r="D41" s="199"/>
      <c r="E41" s="43"/>
      <c r="F41" s="43"/>
      <c r="G41" s="44"/>
      <c r="H41" s="45"/>
      <c r="I41" s="46"/>
      <c r="J41" s="32"/>
      <c r="K41" s="33"/>
      <c r="L41" s="33"/>
      <c r="M41" s="33"/>
      <c r="N41" s="33"/>
      <c r="O41" s="33"/>
      <c r="P41" s="34"/>
      <c r="Q41" s="33"/>
      <c r="R41" s="207"/>
    </row>
    <row r="42" spans="1:20" s="42" customFormat="1" ht="18" customHeight="1">
      <c r="A42" s="199"/>
      <c r="B42" s="199"/>
      <c r="C42" s="199"/>
      <c r="D42" s="199"/>
      <c r="E42" s="43"/>
      <c r="F42" s="43"/>
      <c r="G42" s="44"/>
      <c r="H42" s="45"/>
      <c r="I42" s="46"/>
      <c r="J42" s="32"/>
      <c r="K42" s="33"/>
      <c r="L42" s="33"/>
      <c r="M42" s="33"/>
      <c r="N42" s="33"/>
      <c r="O42" s="33"/>
      <c r="P42" s="34"/>
      <c r="Q42" s="33"/>
      <c r="R42" s="207"/>
    </row>
    <row r="43" spans="1:20" s="42" customFormat="1" ht="18" customHeight="1">
      <c r="A43" s="199"/>
      <c r="B43" s="199"/>
      <c r="C43" s="199"/>
      <c r="D43" s="199"/>
      <c r="E43" s="43"/>
      <c r="F43" s="43"/>
      <c r="G43" s="44"/>
      <c r="H43" s="45"/>
      <c r="I43" s="46"/>
      <c r="J43" s="32"/>
      <c r="K43" s="33"/>
      <c r="L43" s="33"/>
      <c r="M43" s="33"/>
      <c r="N43" s="33"/>
      <c r="O43" s="33"/>
      <c r="P43" s="34"/>
      <c r="Q43" s="33"/>
      <c r="R43" s="207"/>
    </row>
    <row r="44" spans="1:20" s="42" customFormat="1" ht="18" customHeight="1">
      <c r="A44" s="199"/>
      <c r="B44" s="199"/>
      <c r="C44" s="199"/>
      <c r="D44" s="199"/>
      <c r="E44" s="43"/>
      <c r="F44" s="43"/>
      <c r="G44" s="44"/>
      <c r="H44" s="45"/>
      <c r="I44" s="46"/>
      <c r="J44" s="32"/>
      <c r="K44" s="33"/>
      <c r="L44" s="33"/>
      <c r="M44" s="33"/>
      <c r="N44" s="33"/>
      <c r="O44" s="33"/>
      <c r="P44" s="34"/>
      <c r="Q44" s="33"/>
      <c r="R44" s="207"/>
    </row>
    <row r="45" spans="1:20" s="42" customFormat="1" ht="18" customHeight="1">
      <c r="A45" s="199"/>
      <c r="B45" s="199"/>
      <c r="C45" s="199"/>
      <c r="D45" s="199"/>
      <c r="E45" s="43"/>
      <c r="F45" s="43"/>
      <c r="G45" s="44"/>
      <c r="H45" s="45"/>
      <c r="I45" s="46"/>
      <c r="J45" s="32"/>
      <c r="K45" s="33"/>
      <c r="L45" s="33"/>
      <c r="M45" s="33"/>
      <c r="N45" s="33"/>
      <c r="O45" s="33"/>
      <c r="P45" s="34"/>
      <c r="Q45" s="33"/>
      <c r="R45" s="207"/>
      <c r="S45" s="133"/>
      <c r="T45" s="133"/>
    </row>
    <row r="46" spans="1:20" s="42" customFormat="1" ht="18" customHeight="1">
      <c r="A46" s="199"/>
      <c r="B46" s="199"/>
      <c r="C46" s="199"/>
      <c r="D46" s="199"/>
      <c r="E46" s="43"/>
      <c r="F46" s="43"/>
      <c r="G46" s="44"/>
      <c r="H46" s="45"/>
      <c r="I46" s="46"/>
      <c r="J46" s="32"/>
      <c r="K46" s="33"/>
      <c r="L46" s="33"/>
      <c r="M46" s="33"/>
      <c r="N46" s="33"/>
      <c r="O46" s="33"/>
      <c r="P46" s="34"/>
      <c r="Q46" s="33"/>
      <c r="R46" s="207"/>
      <c r="S46" s="133"/>
      <c r="T46" s="133"/>
    </row>
    <row r="47" spans="1:20" s="42" customFormat="1" ht="18" customHeight="1">
      <c r="A47" s="199"/>
      <c r="B47" s="199"/>
      <c r="C47" s="199"/>
      <c r="D47" s="199"/>
      <c r="E47" s="43"/>
      <c r="F47" s="43"/>
      <c r="G47" s="44"/>
      <c r="H47" s="45"/>
      <c r="I47" s="46"/>
      <c r="J47" s="32"/>
      <c r="K47" s="33"/>
      <c r="L47" s="33"/>
      <c r="M47" s="33"/>
      <c r="N47" s="33"/>
      <c r="O47" s="33"/>
      <c r="P47" s="34"/>
      <c r="Q47" s="33"/>
      <c r="R47" s="207"/>
      <c r="S47" s="133"/>
      <c r="T47" s="133"/>
    </row>
    <row r="48" spans="1:20" s="42" customFormat="1" ht="18" customHeight="1">
      <c r="A48" s="199"/>
      <c r="B48" s="199"/>
      <c r="C48" s="199"/>
      <c r="D48" s="199"/>
      <c r="E48" s="43"/>
      <c r="F48" s="43"/>
      <c r="G48" s="44"/>
      <c r="H48" s="45"/>
      <c r="I48" s="46"/>
      <c r="J48" s="32"/>
      <c r="K48" s="33"/>
      <c r="L48" s="33"/>
      <c r="M48" s="33"/>
      <c r="N48" s="33"/>
      <c r="O48" s="33"/>
      <c r="P48" s="34"/>
      <c r="Q48" s="33"/>
      <c r="R48" s="207"/>
      <c r="S48" s="133"/>
      <c r="T48" s="133"/>
    </row>
    <row r="49" spans="1:20" s="42" customFormat="1" ht="18" customHeight="1">
      <c r="A49" s="199"/>
      <c r="B49" s="199"/>
      <c r="C49" s="199"/>
      <c r="D49" s="199"/>
      <c r="E49" s="43"/>
      <c r="F49" s="43"/>
      <c r="G49" s="44"/>
      <c r="H49" s="45"/>
      <c r="I49" s="46"/>
      <c r="J49" s="32"/>
      <c r="K49" s="33"/>
      <c r="L49" s="33"/>
      <c r="M49" s="33"/>
      <c r="N49" s="33"/>
      <c r="O49" s="33"/>
      <c r="P49" s="34"/>
      <c r="Q49" s="33"/>
      <c r="R49" s="207"/>
      <c r="S49" s="133"/>
      <c r="T49" s="133"/>
    </row>
    <row r="50" spans="1:20" s="42" customFormat="1" ht="18" customHeight="1">
      <c r="A50" s="199"/>
      <c r="B50" s="199"/>
      <c r="C50" s="199"/>
      <c r="D50" s="199"/>
      <c r="E50" s="43"/>
      <c r="F50" s="43"/>
      <c r="G50" s="44"/>
      <c r="H50" s="45"/>
      <c r="I50" s="46"/>
      <c r="J50" s="32"/>
      <c r="K50" s="33"/>
      <c r="L50" s="33"/>
      <c r="M50" s="33"/>
      <c r="N50" s="33"/>
      <c r="O50" s="33"/>
      <c r="P50" s="34"/>
      <c r="Q50" s="33"/>
      <c r="R50" s="207"/>
      <c r="S50" s="133"/>
      <c r="T50" s="133"/>
    </row>
    <row r="51" spans="1:20" s="42" customFormat="1" ht="18" customHeight="1">
      <c r="A51" s="199"/>
      <c r="B51" s="199"/>
      <c r="C51" s="199"/>
      <c r="D51" s="199"/>
      <c r="E51" s="43"/>
      <c r="F51" s="43"/>
      <c r="G51" s="44"/>
      <c r="H51" s="45"/>
      <c r="I51" s="46"/>
      <c r="J51" s="32"/>
      <c r="K51" s="33"/>
      <c r="L51" s="33"/>
      <c r="M51" s="33"/>
      <c r="N51" s="33"/>
      <c r="O51" s="33"/>
      <c r="P51" s="34"/>
      <c r="Q51" s="33"/>
      <c r="R51" s="207"/>
      <c r="S51" s="133"/>
      <c r="T51" s="133"/>
    </row>
    <row r="52" spans="1:20" s="42" customFormat="1" ht="18" customHeight="1">
      <c r="A52" s="199"/>
      <c r="B52" s="199"/>
      <c r="C52" s="199"/>
      <c r="D52" s="199"/>
      <c r="E52" s="43"/>
      <c r="F52" s="43"/>
      <c r="G52" s="44"/>
      <c r="H52" s="45"/>
      <c r="I52" s="46"/>
      <c r="J52" s="32"/>
      <c r="K52" s="33"/>
      <c r="L52" s="33"/>
      <c r="M52" s="33"/>
      <c r="N52" s="33"/>
      <c r="O52" s="33"/>
      <c r="P52" s="34"/>
      <c r="Q52" s="33"/>
      <c r="R52" s="207"/>
      <c r="S52" s="133"/>
      <c r="T52" s="133"/>
    </row>
    <row r="53" spans="1:20" s="42" customFormat="1" ht="18" customHeight="1">
      <c r="A53" s="199"/>
      <c r="B53" s="199"/>
      <c r="C53" s="199"/>
      <c r="D53" s="199"/>
      <c r="E53" s="43"/>
      <c r="F53" s="43"/>
      <c r="G53" s="44"/>
      <c r="H53" s="45"/>
      <c r="I53" s="46"/>
      <c r="J53" s="32"/>
      <c r="K53" s="33"/>
      <c r="L53" s="33"/>
      <c r="M53" s="33"/>
      <c r="N53" s="33"/>
      <c r="O53" s="33"/>
      <c r="P53" s="34"/>
      <c r="Q53" s="33"/>
      <c r="R53" s="207"/>
      <c r="S53" s="133"/>
      <c r="T53" s="133"/>
    </row>
    <row r="54" spans="1:20" s="42" customFormat="1" ht="18" customHeight="1">
      <c r="A54" s="199"/>
      <c r="B54" s="199"/>
      <c r="C54" s="199"/>
      <c r="D54" s="199"/>
      <c r="E54" s="43"/>
      <c r="F54" s="43"/>
      <c r="G54" s="44"/>
      <c r="H54" s="45"/>
      <c r="I54" s="46"/>
      <c r="J54" s="32"/>
      <c r="K54" s="33"/>
      <c r="L54" s="33"/>
      <c r="M54" s="33"/>
      <c r="N54" s="33"/>
      <c r="O54" s="33"/>
      <c r="P54" s="34"/>
      <c r="Q54" s="33"/>
      <c r="R54" s="207"/>
      <c r="S54" s="133"/>
      <c r="T54" s="133"/>
    </row>
    <row r="55" spans="1:20" s="42" customFormat="1" ht="18" customHeight="1">
      <c r="A55" s="199"/>
      <c r="B55" s="199"/>
      <c r="C55" s="199"/>
      <c r="D55" s="199"/>
      <c r="E55" s="43"/>
      <c r="F55" s="43"/>
      <c r="G55" s="44"/>
      <c r="H55" s="45"/>
      <c r="I55" s="46"/>
      <c r="J55" s="32"/>
      <c r="K55" s="33"/>
      <c r="L55" s="33"/>
      <c r="M55" s="33"/>
      <c r="N55" s="33"/>
      <c r="O55" s="33"/>
      <c r="P55" s="34"/>
      <c r="Q55" s="33"/>
      <c r="R55" s="207"/>
      <c r="S55" s="133"/>
      <c r="T55" s="133"/>
    </row>
    <row r="56" spans="1:20" s="42" customFormat="1" ht="18" customHeight="1">
      <c r="A56" s="199"/>
      <c r="B56" s="199"/>
      <c r="C56" s="199"/>
      <c r="D56" s="199"/>
      <c r="E56" s="43"/>
      <c r="F56" s="43"/>
      <c r="G56" s="44"/>
      <c r="H56" s="45"/>
      <c r="I56" s="46"/>
      <c r="J56" s="32"/>
      <c r="K56" s="33"/>
      <c r="L56" s="33"/>
      <c r="M56" s="33"/>
      <c r="N56" s="33"/>
      <c r="O56" s="33"/>
      <c r="P56" s="34"/>
      <c r="Q56" s="33"/>
      <c r="R56" s="207"/>
      <c r="S56" s="133"/>
      <c r="T56" s="133"/>
    </row>
    <row r="57" spans="1:20" s="42" customFormat="1" ht="18" customHeight="1">
      <c r="A57" s="199"/>
      <c r="B57" s="199"/>
      <c r="C57" s="199"/>
      <c r="D57" s="199"/>
      <c r="E57" s="43"/>
      <c r="F57" s="43"/>
      <c r="G57" s="44"/>
      <c r="H57" s="45"/>
      <c r="I57" s="46"/>
      <c r="J57" s="32"/>
      <c r="K57" s="33"/>
      <c r="L57" s="33"/>
      <c r="M57" s="33"/>
      <c r="N57" s="33"/>
      <c r="O57" s="33"/>
      <c r="P57" s="34"/>
      <c r="Q57" s="33"/>
      <c r="R57" s="207"/>
      <c r="S57" s="133"/>
      <c r="T57" s="133"/>
    </row>
    <row r="58" spans="1:20" s="42" customFormat="1" ht="18" customHeight="1">
      <c r="A58" s="199"/>
      <c r="B58" s="199"/>
      <c r="C58" s="199"/>
      <c r="D58" s="199"/>
      <c r="E58" s="43"/>
      <c r="F58" s="43"/>
      <c r="G58" s="44"/>
      <c r="H58" s="45"/>
      <c r="I58" s="46"/>
      <c r="J58" s="32"/>
      <c r="K58" s="33"/>
      <c r="L58" s="33"/>
      <c r="M58" s="33"/>
      <c r="N58" s="33"/>
      <c r="O58" s="33"/>
      <c r="P58" s="34"/>
      <c r="Q58" s="33"/>
      <c r="R58" s="207"/>
      <c r="S58" s="133"/>
      <c r="T58" s="133"/>
    </row>
    <row r="59" spans="1:20" s="42" customFormat="1" ht="18" customHeight="1">
      <c r="A59" s="199"/>
      <c r="B59" s="199"/>
      <c r="C59" s="199"/>
      <c r="D59" s="199"/>
      <c r="E59" s="43"/>
      <c r="F59" s="43"/>
      <c r="G59" s="44"/>
      <c r="H59" s="45"/>
      <c r="I59" s="46"/>
      <c r="J59" s="32"/>
      <c r="K59" s="33"/>
      <c r="L59" s="33"/>
      <c r="M59" s="33"/>
      <c r="N59" s="33"/>
      <c r="O59" s="33"/>
      <c r="P59" s="34"/>
      <c r="Q59" s="33"/>
      <c r="R59" s="207"/>
      <c r="S59" s="133"/>
      <c r="T59" s="133"/>
    </row>
    <row r="60" spans="1:20" s="42" customFormat="1" ht="18" customHeight="1">
      <c r="A60" s="199"/>
      <c r="B60" s="199"/>
      <c r="C60" s="199"/>
      <c r="D60" s="199"/>
      <c r="E60" s="43"/>
      <c r="F60" s="43"/>
      <c r="G60" s="44"/>
      <c r="H60" s="45"/>
      <c r="I60" s="46"/>
      <c r="J60" s="32"/>
      <c r="K60" s="33"/>
      <c r="L60" s="33"/>
      <c r="M60" s="33"/>
      <c r="N60" s="33"/>
      <c r="O60" s="33"/>
      <c r="P60" s="34"/>
      <c r="Q60" s="33"/>
      <c r="R60" s="207"/>
      <c r="S60" s="133"/>
      <c r="T60" s="133"/>
    </row>
    <row r="61" spans="1:20" s="42" customFormat="1" ht="18" customHeight="1">
      <c r="A61" s="199"/>
      <c r="B61" s="199"/>
      <c r="C61" s="199"/>
      <c r="D61" s="199"/>
      <c r="E61" s="43"/>
      <c r="F61" s="43"/>
      <c r="G61" s="44"/>
      <c r="H61" s="45"/>
      <c r="I61" s="46"/>
      <c r="J61" s="32"/>
      <c r="K61" s="33"/>
      <c r="L61" s="33"/>
      <c r="M61" s="33"/>
      <c r="N61" s="33"/>
      <c r="O61" s="33"/>
      <c r="P61" s="34"/>
      <c r="Q61" s="33"/>
      <c r="R61" s="207"/>
      <c r="S61" s="133"/>
      <c r="T61" s="133"/>
    </row>
    <row r="62" spans="1:20" s="42" customFormat="1" ht="18" customHeight="1">
      <c r="A62" s="199"/>
      <c r="B62" s="199"/>
      <c r="C62" s="199"/>
      <c r="D62" s="199"/>
      <c r="E62" s="43"/>
      <c r="F62" s="43"/>
      <c r="G62" s="44"/>
      <c r="H62" s="45"/>
      <c r="I62" s="46"/>
      <c r="J62" s="32"/>
      <c r="K62" s="33"/>
      <c r="L62" s="33"/>
      <c r="M62" s="33"/>
      <c r="N62" s="33"/>
      <c r="O62" s="33"/>
      <c r="P62" s="34"/>
      <c r="Q62" s="33"/>
      <c r="R62" s="207"/>
      <c r="S62" s="133"/>
      <c r="T62" s="133"/>
    </row>
    <row r="63" spans="1:20" s="42" customFormat="1" ht="18" customHeight="1">
      <c r="A63" s="199"/>
      <c r="B63" s="199"/>
      <c r="C63" s="199"/>
      <c r="D63" s="199"/>
      <c r="E63" s="43"/>
      <c r="F63" s="43"/>
      <c r="G63" s="44"/>
      <c r="H63" s="45"/>
      <c r="I63" s="46"/>
      <c r="J63" s="32"/>
      <c r="K63" s="33"/>
      <c r="L63" s="33"/>
      <c r="M63" s="33"/>
      <c r="N63" s="33"/>
      <c r="O63" s="33"/>
      <c r="P63" s="34"/>
      <c r="Q63" s="33"/>
      <c r="R63" s="207"/>
      <c r="S63" s="133"/>
      <c r="T63" s="133"/>
    </row>
    <row r="64" spans="1:20" s="42" customFormat="1" ht="18" customHeight="1">
      <c r="A64" s="199"/>
      <c r="B64" s="199"/>
      <c r="C64" s="199"/>
      <c r="D64" s="199"/>
      <c r="E64" s="43"/>
      <c r="F64" s="43"/>
      <c r="G64" s="44"/>
      <c r="H64" s="45"/>
      <c r="I64" s="46"/>
      <c r="J64" s="32"/>
      <c r="K64" s="33"/>
      <c r="L64" s="33"/>
      <c r="M64" s="33"/>
      <c r="N64" s="33"/>
      <c r="O64" s="33"/>
      <c r="P64" s="34"/>
      <c r="Q64" s="33"/>
      <c r="R64" s="207"/>
      <c r="S64" s="133"/>
      <c r="T64" s="133"/>
    </row>
    <row r="65" spans="1:20" s="42" customFormat="1" ht="18" customHeight="1">
      <c r="A65" s="199"/>
      <c r="B65" s="199"/>
      <c r="C65" s="199"/>
      <c r="D65" s="199"/>
      <c r="E65" s="43"/>
      <c r="F65" s="43"/>
      <c r="G65" s="44"/>
      <c r="H65" s="45"/>
      <c r="I65" s="46"/>
      <c r="J65" s="32"/>
      <c r="K65" s="33"/>
      <c r="L65" s="33"/>
      <c r="M65" s="33"/>
      <c r="N65" s="33"/>
      <c r="O65" s="33"/>
      <c r="P65" s="34"/>
      <c r="Q65" s="33"/>
      <c r="R65" s="207"/>
      <c r="S65" s="133"/>
      <c r="T65" s="133"/>
    </row>
    <row r="66" spans="1:20" s="42" customFormat="1" ht="18" customHeight="1">
      <c r="A66" s="199"/>
      <c r="B66" s="199"/>
      <c r="C66" s="199"/>
      <c r="D66" s="199"/>
      <c r="E66" s="43"/>
      <c r="F66" s="43"/>
      <c r="G66" s="44"/>
      <c r="H66" s="45"/>
      <c r="I66" s="46"/>
      <c r="J66" s="32"/>
      <c r="K66" s="33"/>
      <c r="L66" s="33"/>
      <c r="M66" s="33"/>
      <c r="N66" s="33"/>
      <c r="O66" s="33"/>
      <c r="P66" s="34"/>
      <c r="Q66" s="33"/>
      <c r="R66" s="207"/>
      <c r="S66" s="133"/>
      <c r="T66" s="133"/>
    </row>
    <row r="67" spans="1:20" s="42" customFormat="1" ht="18" customHeight="1">
      <c r="A67" s="199"/>
      <c r="B67" s="199"/>
      <c r="C67" s="199"/>
      <c r="D67" s="199"/>
      <c r="E67" s="43"/>
      <c r="F67" s="43"/>
      <c r="G67" s="44"/>
      <c r="H67" s="45"/>
      <c r="I67" s="46"/>
      <c r="J67" s="32"/>
      <c r="K67" s="33"/>
      <c r="L67" s="33"/>
      <c r="M67" s="33"/>
      <c r="N67" s="33"/>
      <c r="O67" s="33"/>
      <c r="P67" s="34"/>
      <c r="Q67" s="33"/>
      <c r="R67" s="207"/>
      <c r="S67" s="133"/>
      <c r="T67" s="133"/>
    </row>
    <row r="68" spans="1:20" s="42" customFormat="1" ht="18" customHeight="1">
      <c r="A68" s="199"/>
      <c r="B68" s="199"/>
      <c r="C68" s="199"/>
      <c r="D68" s="199"/>
      <c r="E68" s="43"/>
      <c r="F68" s="43"/>
      <c r="G68" s="44"/>
      <c r="H68" s="45"/>
      <c r="I68" s="46"/>
      <c r="J68" s="32"/>
      <c r="K68" s="33"/>
      <c r="L68" s="33"/>
      <c r="M68" s="33"/>
      <c r="N68" s="33"/>
      <c r="O68" s="33"/>
      <c r="P68" s="34"/>
      <c r="Q68" s="33"/>
      <c r="R68" s="207"/>
      <c r="S68" s="133"/>
      <c r="T68" s="133"/>
    </row>
    <row r="69" spans="1:20" s="42" customFormat="1" ht="18" customHeight="1">
      <c r="A69" s="199"/>
      <c r="B69" s="199"/>
      <c r="C69" s="199"/>
      <c r="D69" s="199"/>
      <c r="E69" s="43"/>
      <c r="F69" s="43"/>
      <c r="G69" s="44"/>
      <c r="H69" s="45"/>
      <c r="I69" s="46"/>
      <c r="J69" s="32"/>
      <c r="K69" s="33"/>
      <c r="L69" s="33"/>
      <c r="M69" s="33"/>
      <c r="N69" s="33"/>
      <c r="O69" s="33"/>
      <c r="P69" s="34"/>
      <c r="Q69" s="33"/>
      <c r="R69" s="207"/>
      <c r="S69" s="133"/>
      <c r="T69" s="133"/>
    </row>
    <row r="70" spans="1:20" s="42" customFormat="1" ht="18" customHeight="1">
      <c r="A70" s="199"/>
      <c r="B70" s="199"/>
      <c r="C70" s="199"/>
      <c r="D70" s="199"/>
      <c r="E70" s="43"/>
      <c r="F70" s="43"/>
      <c r="G70" s="44"/>
      <c r="H70" s="45"/>
      <c r="I70" s="46"/>
      <c r="J70" s="32"/>
      <c r="K70" s="33"/>
      <c r="L70" s="33"/>
      <c r="M70" s="33"/>
      <c r="N70" s="33"/>
      <c r="O70" s="33"/>
      <c r="P70" s="34"/>
      <c r="Q70" s="33"/>
      <c r="R70" s="207"/>
      <c r="S70" s="133"/>
      <c r="T70" s="133"/>
    </row>
    <row r="71" spans="1:20" s="42" customFormat="1" ht="18" customHeight="1">
      <c r="A71" s="199"/>
      <c r="B71" s="199"/>
      <c r="C71" s="199"/>
      <c r="D71" s="199"/>
      <c r="E71" s="43"/>
      <c r="F71" s="43"/>
      <c r="G71" s="44"/>
      <c r="H71" s="45"/>
      <c r="I71" s="46"/>
      <c r="J71" s="32"/>
      <c r="K71" s="33"/>
      <c r="L71" s="33"/>
      <c r="M71" s="33"/>
      <c r="N71" s="33"/>
      <c r="O71" s="33"/>
      <c r="P71" s="34"/>
      <c r="Q71" s="33"/>
      <c r="R71" s="207"/>
      <c r="S71" s="133"/>
      <c r="T71" s="133"/>
    </row>
    <row r="72" spans="1:20" s="42" customFormat="1" ht="18" customHeight="1">
      <c r="A72" s="199"/>
      <c r="B72" s="199"/>
      <c r="C72" s="199"/>
      <c r="D72" s="199"/>
      <c r="E72" s="43"/>
      <c r="F72" s="43"/>
      <c r="G72" s="44"/>
      <c r="H72" s="45"/>
      <c r="I72" s="46"/>
      <c r="J72" s="32"/>
      <c r="K72" s="33"/>
      <c r="L72" s="33"/>
      <c r="M72" s="33"/>
      <c r="N72" s="33"/>
      <c r="O72" s="33"/>
      <c r="P72" s="34"/>
      <c r="Q72" s="33"/>
      <c r="R72" s="207"/>
      <c r="S72" s="133"/>
      <c r="T72" s="133"/>
    </row>
    <row r="73" spans="1:20" s="42" customFormat="1" ht="18" customHeight="1">
      <c r="A73" s="199"/>
      <c r="B73" s="199"/>
      <c r="C73" s="199"/>
      <c r="D73" s="199"/>
      <c r="E73" s="43"/>
      <c r="F73" s="43"/>
      <c r="G73" s="44"/>
      <c r="H73" s="45"/>
      <c r="I73" s="46"/>
      <c r="J73" s="32"/>
      <c r="K73" s="33"/>
      <c r="L73" s="33"/>
      <c r="M73" s="33"/>
      <c r="N73" s="33"/>
      <c r="O73" s="33"/>
      <c r="P73" s="34"/>
      <c r="Q73" s="33"/>
      <c r="R73" s="207"/>
      <c r="S73" s="133"/>
      <c r="T73" s="133"/>
    </row>
    <row r="74" spans="1:20" s="42" customFormat="1" ht="18" customHeight="1">
      <c r="A74" s="199"/>
      <c r="B74" s="199"/>
      <c r="C74" s="199"/>
      <c r="D74" s="199"/>
      <c r="E74" s="43"/>
      <c r="F74" s="43"/>
      <c r="G74" s="44"/>
      <c r="H74" s="45"/>
      <c r="I74" s="46"/>
      <c r="J74" s="32"/>
      <c r="K74" s="33"/>
      <c r="L74" s="33"/>
      <c r="M74" s="33"/>
      <c r="N74" s="33"/>
      <c r="O74" s="33"/>
      <c r="P74" s="34"/>
      <c r="Q74" s="33"/>
      <c r="R74" s="207"/>
      <c r="S74" s="133"/>
      <c r="T74" s="133"/>
    </row>
    <row r="75" spans="1:20" s="42" customFormat="1" ht="18" customHeight="1">
      <c r="A75" s="199"/>
      <c r="B75" s="199"/>
      <c r="C75" s="199"/>
      <c r="D75" s="199"/>
      <c r="E75" s="43"/>
      <c r="F75" s="43"/>
      <c r="G75" s="44"/>
      <c r="H75" s="45"/>
      <c r="I75" s="46"/>
      <c r="J75" s="32"/>
      <c r="K75" s="33"/>
      <c r="L75" s="33"/>
      <c r="M75" s="33"/>
      <c r="N75" s="33"/>
      <c r="O75" s="33"/>
      <c r="P75" s="34"/>
      <c r="Q75" s="33"/>
      <c r="R75" s="207"/>
      <c r="S75" s="133"/>
      <c r="T75" s="133"/>
    </row>
    <row r="76" spans="1:20" s="42" customFormat="1" ht="18" customHeight="1">
      <c r="A76" s="199"/>
      <c r="B76" s="199"/>
      <c r="C76" s="199"/>
      <c r="D76" s="199"/>
      <c r="E76" s="43"/>
      <c r="F76" s="43"/>
      <c r="G76" s="44"/>
      <c r="H76" s="45"/>
      <c r="I76" s="46"/>
      <c r="J76" s="32"/>
      <c r="K76" s="33"/>
      <c r="L76" s="33"/>
      <c r="M76" s="33"/>
      <c r="N76" s="33"/>
      <c r="O76" s="33"/>
      <c r="P76" s="34"/>
      <c r="Q76" s="33"/>
      <c r="R76" s="207"/>
      <c r="S76" s="133"/>
      <c r="T76" s="133"/>
    </row>
    <row r="77" spans="1:20" s="42" customFormat="1" ht="18" customHeight="1">
      <c r="A77" s="199"/>
      <c r="B77" s="199"/>
      <c r="C77" s="199"/>
      <c r="D77" s="199"/>
      <c r="E77" s="43"/>
      <c r="F77" s="43"/>
      <c r="G77" s="44"/>
      <c r="H77" s="45"/>
      <c r="I77" s="46"/>
      <c r="J77" s="32"/>
      <c r="K77" s="33"/>
      <c r="L77" s="33"/>
      <c r="M77" s="33"/>
      <c r="N77" s="33"/>
      <c r="O77" s="33"/>
      <c r="P77" s="34"/>
      <c r="Q77" s="33"/>
      <c r="R77" s="207"/>
      <c r="S77" s="133"/>
      <c r="T77" s="133"/>
    </row>
    <row r="78" spans="1:20" s="42" customFormat="1" ht="18" customHeight="1">
      <c r="A78" s="199"/>
      <c r="B78" s="199"/>
      <c r="C78" s="199"/>
      <c r="D78" s="199"/>
      <c r="E78" s="43"/>
      <c r="F78" s="43"/>
      <c r="G78" s="44"/>
      <c r="H78" s="45"/>
      <c r="I78" s="46"/>
      <c r="J78" s="32"/>
      <c r="K78" s="33"/>
      <c r="L78" s="33"/>
      <c r="M78" s="33"/>
      <c r="N78" s="33"/>
      <c r="O78" s="33"/>
      <c r="P78" s="34"/>
      <c r="Q78" s="33"/>
      <c r="R78" s="207"/>
      <c r="S78" s="133"/>
      <c r="T78" s="133"/>
    </row>
    <row r="79" spans="1:20" s="42" customFormat="1" ht="18" customHeight="1">
      <c r="A79" s="199"/>
      <c r="B79" s="199"/>
      <c r="C79" s="199"/>
      <c r="D79" s="199"/>
      <c r="E79" s="43"/>
      <c r="F79" s="43"/>
      <c r="G79" s="44"/>
      <c r="H79" s="45"/>
      <c r="I79" s="46"/>
      <c r="J79" s="32"/>
      <c r="K79" s="33"/>
      <c r="L79" s="33"/>
      <c r="M79" s="33"/>
      <c r="N79" s="33"/>
      <c r="O79" s="33"/>
      <c r="P79" s="34"/>
      <c r="Q79" s="33"/>
      <c r="R79" s="207"/>
      <c r="S79" s="133"/>
      <c r="T79" s="133"/>
    </row>
    <row r="80" spans="1:20" s="42" customFormat="1" ht="18" customHeight="1">
      <c r="A80" s="199"/>
      <c r="B80" s="199"/>
      <c r="C80" s="199"/>
      <c r="D80" s="199"/>
      <c r="E80" s="43"/>
      <c r="F80" s="43"/>
      <c r="G80" s="44"/>
      <c r="H80" s="45"/>
      <c r="I80" s="46"/>
      <c r="J80" s="32"/>
      <c r="K80" s="33"/>
      <c r="L80" s="33"/>
      <c r="M80" s="33"/>
      <c r="N80" s="33"/>
      <c r="O80" s="33"/>
      <c r="P80" s="34"/>
      <c r="Q80" s="33"/>
      <c r="R80" s="207"/>
      <c r="S80" s="133"/>
      <c r="T80" s="133"/>
    </row>
    <row r="81" spans="1:20" s="42" customFormat="1" ht="18" customHeight="1">
      <c r="A81" s="199"/>
      <c r="B81" s="199"/>
      <c r="C81" s="199"/>
      <c r="D81" s="199"/>
      <c r="E81" s="43"/>
      <c r="F81" s="43"/>
      <c r="G81" s="44"/>
      <c r="H81" s="45"/>
      <c r="I81" s="46"/>
      <c r="J81" s="32"/>
      <c r="K81" s="33"/>
      <c r="L81" s="33"/>
      <c r="M81" s="33"/>
      <c r="N81" s="33"/>
      <c r="O81" s="33"/>
      <c r="P81" s="34"/>
      <c r="Q81" s="33"/>
      <c r="R81" s="207"/>
      <c r="S81" s="133"/>
      <c r="T81" s="133"/>
    </row>
    <row r="82" spans="1:20" s="42" customFormat="1" ht="18" customHeight="1">
      <c r="A82" s="200"/>
      <c r="B82" s="200"/>
      <c r="C82" s="200"/>
      <c r="D82" s="200"/>
      <c r="E82" s="31"/>
      <c r="F82" s="31"/>
      <c r="G82" s="48"/>
      <c r="H82" s="49"/>
      <c r="I82" s="50"/>
      <c r="J82" s="51"/>
      <c r="K82" s="40"/>
      <c r="L82" s="40"/>
      <c r="M82" s="40"/>
      <c r="N82" s="40"/>
      <c r="O82" s="40"/>
      <c r="P82" s="52"/>
      <c r="Q82" s="40"/>
      <c r="R82" s="208"/>
      <c r="S82" s="133"/>
      <c r="T82" s="133"/>
    </row>
    <row r="83" spans="1:20" s="42" customFormat="1" ht="18" customHeight="1">
      <c r="A83" s="200"/>
      <c r="B83" s="200"/>
      <c r="C83" s="200"/>
      <c r="D83" s="200"/>
      <c r="E83" s="31"/>
      <c r="F83" s="31"/>
      <c r="G83" s="48"/>
      <c r="H83" s="49"/>
      <c r="I83" s="50"/>
      <c r="J83" s="51"/>
      <c r="K83" s="40"/>
      <c r="L83" s="40"/>
      <c r="M83" s="40"/>
      <c r="N83" s="40"/>
      <c r="O83" s="40"/>
      <c r="P83" s="52"/>
      <c r="Q83" s="40"/>
      <c r="R83" s="208"/>
      <c r="S83" s="133"/>
      <c r="T83" s="133"/>
    </row>
    <row r="84" spans="1:20" s="42" customFormat="1" ht="18" customHeight="1">
      <c r="A84" s="200"/>
      <c r="B84" s="200"/>
      <c r="C84" s="200"/>
      <c r="D84" s="200"/>
      <c r="E84" s="31"/>
      <c r="F84" s="31"/>
      <c r="G84" s="48"/>
      <c r="H84" s="49"/>
      <c r="I84" s="50"/>
      <c r="J84" s="51"/>
      <c r="K84" s="40"/>
      <c r="L84" s="40"/>
      <c r="M84" s="40"/>
      <c r="N84" s="40"/>
      <c r="O84" s="40"/>
      <c r="P84" s="52"/>
      <c r="Q84" s="40"/>
      <c r="R84" s="208"/>
      <c r="S84" s="133"/>
      <c r="T84" s="133"/>
    </row>
    <row r="85" spans="1:20" s="42" customFormat="1" ht="18" customHeight="1">
      <c r="A85" s="200"/>
      <c r="B85" s="200"/>
      <c r="C85" s="200"/>
      <c r="D85" s="200"/>
      <c r="E85" s="31"/>
      <c r="F85" s="31"/>
      <c r="G85" s="48"/>
      <c r="H85" s="49"/>
      <c r="I85" s="50"/>
      <c r="J85" s="51"/>
      <c r="K85" s="40"/>
      <c r="L85" s="40"/>
      <c r="M85" s="40"/>
      <c r="N85" s="40"/>
      <c r="O85" s="40"/>
      <c r="P85" s="52"/>
      <c r="Q85" s="40"/>
      <c r="R85" s="208"/>
      <c r="S85" s="133"/>
      <c r="T85" s="133"/>
    </row>
    <row r="86" spans="1:20" s="35" customFormat="1" ht="18" customHeight="1">
      <c r="A86" s="200"/>
      <c r="B86" s="200"/>
      <c r="C86" s="200"/>
      <c r="D86" s="200"/>
      <c r="E86" s="31"/>
      <c r="F86" s="31"/>
      <c r="G86" s="48"/>
      <c r="H86" s="49"/>
      <c r="I86" s="50"/>
      <c r="J86" s="51"/>
      <c r="K86" s="40"/>
      <c r="L86" s="40"/>
      <c r="M86" s="40"/>
      <c r="N86" s="40"/>
      <c r="O86" s="40"/>
      <c r="P86" s="52"/>
      <c r="Q86" s="40"/>
      <c r="R86" s="208"/>
      <c r="S86" s="128"/>
      <c r="T86" s="128"/>
    </row>
    <row r="87" spans="1:20" s="35" customFormat="1" ht="12.75">
      <c r="A87" s="200"/>
      <c r="B87" s="200"/>
      <c r="C87" s="200"/>
      <c r="D87" s="200"/>
      <c r="E87" s="31"/>
      <c r="F87" s="31"/>
      <c r="G87" s="48"/>
      <c r="H87" s="49"/>
      <c r="I87" s="50"/>
      <c r="J87" s="51"/>
      <c r="K87" s="40"/>
      <c r="L87" s="40"/>
      <c r="M87" s="40"/>
      <c r="N87" s="40"/>
      <c r="O87" s="40"/>
      <c r="P87" s="52"/>
      <c r="Q87" s="40"/>
      <c r="R87" s="208"/>
      <c r="S87" s="128"/>
      <c r="T87" s="128"/>
    </row>
    <row r="88" spans="1:20" s="35" customFormat="1" ht="12.75">
      <c r="A88" s="200"/>
      <c r="B88" s="200"/>
      <c r="C88" s="200"/>
      <c r="D88" s="200"/>
      <c r="E88" s="31"/>
      <c r="F88" s="31"/>
      <c r="G88" s="48"/>
      <c r="H88" s="49"/>
      <c r="I88" s="50"/>
      <c r="J88" s="51"/>
      <c r="K88" s="40"/>
      <c r="L88" s="40"/>
      <c r="M88" s="40"/>
      <c r="N88" s="40"/>
      <c r="O88" s="40"/>
      <c r="P88" s="52"/>
      <c r="Q88" s="40"/>
      <c r="R88" s="208"/>
      <c r="S88" s="128"/>
      <c r="T88" s="128"/>
    </row>
    <row r="89" spans="1:20" s="35" customFormat="1" ht="12.75">
      <c r="A89" s="200"/>
      <c r="B89" s="200"/>
      <c r="C89" s="200"/>
      <c r="D89" s="200"/>
      <c r="E89" s="31"/>
      <c r="F89" s="31"/>
      <c r="G89" s="48"/>
      <c r="H89" s="49"/>
      <c r="I89" s="50"/>
      <c r="J89" s="51"/>
      <c r="K89" s="40"/>
      <c r="L89" s="40"/>
      <c r="M89" s="40"/>
      <c r="N89" s="40"/>
      <c r="O89" s="40"/>
      <c r="P89" s="52"/>
      <c r="Q89" s="40"/>
      <c r="R89" s="208"/>
      <c r="S89" s="128"/>
      <c r="T89" s="128"/>
    </row>
  </sheetData>
  <sheetProtection password="B5DC" sheet="1" objects="1" scenarios="1"/>
  <mergeCells count="11">
    <mergeCell ref="I15:O15"/>
    <mergeCell ref="I13:J13"/>
    <mergeCell ref="I3:Q4"/>
    <mergeCell ref="A1:E1"/>
    <mergeCell ref="A3:A4"/>
    <mergeCell ref="B3:B4"/>
    <mergeCell ref="C3:C4"/>
    <mergeCell ref="G3:H3"/>
    <mergeCell ref="D3:D4"/>
    <mergeCell ref="I8:O8"/>
    <mergeCell ref="I14:O14"/>
  </mergeCells>
  <phoneticPr fontId="10" type="noConversion"/>
  <printOptions horizontalCentered="1"/>
  <pageMargins left="0.39370078740157483" right="0.39370078740157483" top="0.98425196850393704" bottom="0.59055118110236227" header="0" footer="0.39370078740157483"/>
  <pageSetup paperSize="9" scale="48" fitToHeight="0" orientation="portrait" useFirstPageNumber="1" r:id="rId1"/>
  <headerFooter alignWithMargins="0">
    <oddFooter>&amp;C&amp;P&amp;R대전서부아동보호전문기관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8"/>
  <sheetViews>
    <sheetView showGridLines="0" zoomScaleNormal="100" zoomScaleSheetLayoutView="100" workbookViewId="0">
      <pane xSplit="3" ySplit="6" topLeftCell="D7" activePane="bottomRight" state="frozen"/>
      <selection activeCell="A5" sqref="A5:J5"/>
      <selection pane="topRight" activeCell="A5" sqref="A5:J5"/>
      <selection pane="bottomLeft" activeCell="A5" sqref="A5:J5"/>
      <selection pane="bottomRight"/>
    </sheetView>
  </sheetViews>
  <sheetFormatPr defaultColWidth="9.33203125" defaultRowHeight="20.100000000000001" customHeight="1"/>
  <cols>
    <col min="1" max="1" width="12.88671875" style="63" customWidth="1"/>
    <col min="2" max="2" width="12.88671875" style="221" customWidth="1"/>
    <col min="3" max="3" width="12.88671875" style="223" customWidth="1"/>
    <col min="4" max="4" width="12.6640625" style="64" customWidth="1"/>
    <col min="5" max="5" width="12.21875" style="78" customWidth="1"/>
    <col min="6" max="6" width="12.109375" style="56" customWidth="1"/>
    <col min="7" max="7" width="6.6640625" style="66" bestFit="1" customWidth="1"/>
    <col min="8" max="8" width="30.109375" style="79" customWidth="1"/>
    <col min="9" max="9" width="12.44140625" style="58" customWidth="1"/>
    <col min="10" max="10" width="2.88671875" style="59" customWidth="1"/>
    <col min="11" max="11" width="4.77734375" style="59" customWidth="1"/>
    <col min="12" max="12" width="3.88671875" style="58" customWidth="1"/>
    <col min="13" max="13" width="2.88671875" style="59" customWidth="1"/>
    <col min="14" max="14" width="4.77734375" style="354" customWidth="1"/>
    <col min="15" max="15" width="3.88671875" style="155" customWidth="1"/>
    <col min="16" max="16" width="3.33203125" style="354" bestFit="1" customWidth="1"/>
    <col min="17" max="17" width="12" style="60" bestFit="1" customWidth="1"/>
    <col min="18" max="18" width="11.109375" style="153" bestFit="1" customWidth="1"/>
    <col min="19" max="19" width="10.109375" style="61" bestFit="1" customWidth="1"/>
    <col min="20" max="20" width="9.88671875" style="61" bestFit="1" customWidth="1"/>
    <col min="21" max="16384" width="9.33203125" style="61"/>
  </cols>
  <sheetData>
    <row r="1" spans="1:20" ht="20.100000000000001" customHeight="1">
      <c r="A1" s="55" t="s">
        <v>134</v>
      </c>
      <c r="B1" s="220"/>
      <c r="C1" s="220"/>
      <c r="D1" s="55"/>
      <c r="E1" s="55"/>
      <c r="G1" s="57"/>
      <c r="H1" s="58"/>
    </row>
    <row r="2" spans="1:20" ht="20.100000000000001" customHeight="1">
      <c r="A2" s="62"/>
      <c r="B2" s="220"/>
      <c r="C2" s="220"/>
      <c r="D2" s="55"/>
      <c r="E2" s="55"/>
      <c r="G2" s="57"/>
      <c r="H2" s="58"/>
    </row>
    <row r="3" spans="1:20" ht="20.100000000000001" customHeight="1" thickBot="1">
      <c r="C3" s="222"/>
      <c r="E3" s="65"/>
      <c r="F3" s="10" t="s">
        <v>39</v>
      </c>
      <c r="H3" s="60"/>
      <c r="I3" s="67"/>
      <c r="J3" s="68"/>
      <c r="Q3" s="60" t="s">
        <v>40</v>
      </c>
    </row>
    <row r="4" spans="1:20" s="71" customFormat="1" ht="20.100000000000001" customHeight="1" thickTop="1">
      <c r="A4" s="421" t="s">
        <v>41</v>
      </c>
      <c r="B4" s="417" t="s">
        <v>42</v>
      </c>
      <c r="C4" s="417" t="s">
        <v>43</v>
      </c>
      <c r="D4" s="69" t="s">
        <v>116</v>
      </c>
      <c r="E4" s="27" t="s">
        <v>135</v>
      </c>
      <c r="F4" s="419" t="s">
        <v>44</v>
      </c>
      <c r="G4" s="420"/>
      <c r="H4" s="413" t="s">
        <v>141</v>
      </c>
      <c r="I4" s="414"/>
      <c r="J4" s="414"/>
      <c r="K4" s="414"/>
      <c r="L4" s="414"/>
      <c r="M4" s="414"/>
      <c r="N4" s="414"/>
      <c r="O4" s="414"/>
      <c r="P4" s="414"/>
      <c r="Q4" s="70"/>
      <c r="R4" s="158"/>
    </row>
    <row r="5" spans="1:20" s="71" customFormat="1" ht="20.100000000000001" customHeight="1">
      <c r="A5" s="422"/>
      <c r="B5" s="418"/>
      <c r="C5" s="418"/>
      <c r="D5" s="72" t="s">
        <v>12</v>
      </c>
      <c r="E5" s="28" t="s">
        <v>45</v>
      </c>
      <c r="F5" s="30" t="s">
        <v>8</v>
      </c>
      <c r="G5" s="73" t="s">
        <v>2</v>
      </c>
      <c r="H5" s="415"/>
      <c r="I5" s="416"/>
      <c r="J5" s="416"/>
      <c r="K5" s="416"/>
      <c r="L5" s="416"/>
      <c r="M5" s="416"/>
      <c r="N5" s="416"/>
      <c r="O5" s="416"/>
      <c r="P5" s="416"/>
      <c r="Q5" s="19"/>
      <c r="R5" s="158"/>
    </row>
    <row r="6" spans="1:20" s="234" customFormat="1" ht="20.100000000000001" customHeight="1">
      <c r="A6" s="226" t="s">
        <v>63</v>
      </c>
      <c r="B6" s="227"/>
      <c r="C6" s="228"/>
      <c r="D6" s="229">
        <v>1085145</v>
      </c>
      <c r="E6" s="230">
        <v>1342317</v>
      </c>
      <c r="F6" s="231">
        <v>257172</v>
      </c>
      <c r="G6" s="232">
        <v>1.2369932128886001</v>
      </c>
      <c r="H6" s="82"/>
      <c r="I6" s="392"/>
      <c r="J6" s="392"/>
      <c r="K6" s="423"/>
      <c r="L6" s="423"/>
      <c r="M6" s="392"/>
      <c r="N6" s="83"/>
      <c r="O6" s="423"/>
      <c r="P6" s="423"/>
      <c r="Q6" s="84"/>
      <c r="R6" s="233"/>
    </row>
    <row r="7" spans="1:20" s="354" customFormat="1" ht="20.100000000000001" customHeight="1">
      <c r="A7" s="235" t="s">
        <v>46</v>
      </c>
      <c r="B7" s="236"/>
      <c r="C7" s="237"/>
      <c r="D7" s="238">
        <v>835468</v>
      </c>
      <c r="E7" s="239">
        <v>1101652</v>
      </c>
      <c r="F7" s="240">
        <v>266184</v>
      </c>
      <c r="G7" s="241">
        <v>1.3186046622970597</v>
      </c>
      <c r="H7" s="85"/>
      <c r="I7" s="74"/>
      <c r="J7" s="74"/>
      <c r="K7" s="86"/>
      <c r="L7" s="154"/>
      <c r="M7" s="74"/>
      <c r="N7" s="86"/>
      <c r="O7" s="154"/>
      <c r="P7" s="74"/>
      <c r="Q7" s="87">
        <v>1101652000</v>
      </c>
      <c r="R7" s="219"/>
      <c r="S7" s="59"/>
    </row>
    <row r="8" spans="1:20" s="354" customFormat="1" ht="20.100000000000001" customHeight="1">
      <c r="A8" s="243"/>
      <c r="B8" s="244" t="s">
        <v>47</v>
      </c>
      <c r="C8" s="245"/>
      <c r="D8" s="246">
        <v>730460</v>
      </c>
      <c r="E8" s="247">
        <v>977017</v>
      </c>
      <c r="F8" s="248">
        <v>246557</v>
      </c>
      <c r="G8" s="249">
        <v>1.3375366207595214</v>
      </c>
      <c r="H8" s="427"/>
      <c r="I8" s="424"/>
      <c r="J8" s="75"/>
      <c r="K8" s="88"/>
      <c r="L8" s="76"/>
      <c r="M8" s="75"/>
      <c r="N8" s="88"/>
      <c r="O8" s="76"/>
      <c r="P8" s="75"/>
      <c r="Q8" s="89">
        <v>977017000</v>
      </c>
      <c r="R8" s="219"/>
      <c r="S8" s="250"/>
      <c r="T8" s="59"/>
    </row>
    <row r="9" spans="1:20" s="354" customFormat="1" ht="20.100000000000001" customHeight="1">
      <c r="A9" s="251"/>
      <c r="B9" s="252"/>
      <c r="C9" s="253" t="s">
        <v>48</v>
      </c>
      <c r="D9" s="254">
        <v>470167</v>
      </c>
      <c r="E9" s="255">
        <v>591286</v>
      </c>
      <c r="F9" s="256">
        <v>121119</v>
      </c>
      <c r="G9" s="257">
        <v>1.2576084667788254</v>
      </c>
      <c r="H9" s="125" t="s">
        <v>104</v>
      </c>
      <c r="I9" s="142">
        <v>49273833.333333336</v>
      </c>
      <c r="J9" s="140" t="s">
        <v>85</v>
      </c>
      <c r="K9" s="138">
        <v>12</v>
      </c>
      <c r="L9" s="151" t="s">
        <v>51</v>
      </c>
      <c r="M9" s="140"/>
      <c r="N9" s="138"/>
      <c r="O9" s="151"/>
      <c r="P9" s="140" t="s">
        <v>1</v>
      </c>
      <c r="Q9" s="139">
        <v>591286000</v>
      </c>
      <c r="R9" s="219"/>
      <c r="S9" s="59"/>
    </row>
    <row r="10" spans="1:20" s="354" customFormat="1" ht="20.100000000000001" customHeight="1">
      <c r="A10" s="251"/>
      <c r="B10" s="258"/>
      <c r="C10" s="253" t="s">
        <v>64</v>
      </c>
      <c r="D10" s="254">
        <v>142062</v>
      </c>
      <c r="E10" s="255">
        <v>226056</v>
      </c>
      <c r="F10" s="256">
        <v>83994</v>
      </c>
      <c r="G10" s="257">
        <v>1.591248891329138</v>
      </c>
      <c r="H10" s="125" t="s">
        <v>57</v>
      </c>
      <c r="I10" s="142">
        <v>897047.61904761905</v>
      </c>
      <c r="J10" s="161" t="s">
        <v>55</v>
      </c>
      <c r="K10" s="162">
        <v>21</v>
      </c>
      <c r="L10" s="172" t="s">
        <v>53</v>
      </c>
      <c r="M10" s="161" t="s">
        <v>55</v>
      </c>
      <c r="N10" s="162">
        <v>12</v>
      </c>
      <c r="O10" s="172" t="s">
        <v>51</v>
      </c>
      <c r="P10" s="161" t="s">
        <v>26</v>
      </c>
      <c r="Q10" s="139">
        <v>226056000</v>
      </c>
      <c r="R10" s="219"/>
      <c r="S10" s="59"/>
      <c r="T10" s="59"/>
    </row>
    <row r="11" spans="1:20" s="354" customFormat="1" ht="20.100000000000001" customHeight="1">
      <c r="A11" s="251"/>
      <c r="B11" s="258"/>
      <c r="C11" s="253" t="s">
        <v>49</v>
      </c>
      <c r="D11" s="254">
        <v>51924</v>
      </c>
      <c r="E11" s="255">
        <v>70340</v>
      </c>
      <c r="F11" s="256">
        <v>18416</v>
      </c>
      <c r="G11" s="257">
        <v>1.3546722132347278</v>
      </c>
      <c r="H11" s="125" t="s">
        <v>115</v>
      </c>
      <c r="I11" s="225">
        <v>5861666.666666667</v>
      </c>
      <c r="J11" s="140" t="s">
        <v>55</v>
      </c>
      <c r="K11" s="143">
        <v>12</v>
      </c>
      <c r="L11" s="151" t="s">
        <v>51</v>
      </c>
      <c r="M11" s="135"/>
      <c r="N11" s="138"/>
      <c r="O11" s="156"/>
      <c r="P11" s="140" t="s">
        <v>1</v>
      </c>
      <c r="Q11" s="139">
        <v>70340000</v>
      </c>
      <c r="R11" s="219"/>
      <c r="S11" s="59"/>
    </row>
    <row r="12" spans="1:20" s="354" customFormat="1" ht="20.100000000000001" customHeight="1">
      <c r="A12" s="251"/>
      <c r="B12" s="258"/>
      <c r="C12" s="253" t="s">
        <v>65</v>
      </c>
      <c r="D12" s="254">
        <v>61587</v>
      </c>
      <c r="E12" s="255">
        <v>85635</v>
      </c>
      <c r="F12" s="256">
        <v>24048</v>
      </c>
      <c r="G12" s="249">
        <v>1.3904720151980126</v>
      </c>
      <c r="H12" s="125" t="s">
        <v>144</v>
      </c>
      <c r="I12" s="424" t="s">
        <v>143</v>
      </c>
      <c r="J12" s="424"/>
      <c r="K12" s="424"/>
      <c r="L12" s="424"/>
      <c r="M12" s="424"/>
      <c r="N12" s="424"/>
      <c r="O12" s="424"/>
      <c r="P12" s="140" t="s">
        <v>26</v>
      </c>
      <c r="Q12" s="139">
        <v>85635000</v>
      </c>
      <c r="R12" s="219"/>
      <c r="S12" s="59"/>
    </row>
    <row r="13" spans="1:20" s="354" customFormat="1" ht="20.100000000000001" customHeight="1">
      <c r="A13" s="251"/>
      <c r="B13" s="258"/>
      <c r="C13" s="253" t="s">
        <v>66</v>
      </c>
      <c r="D13" s="254">
        <v>4720</v>
      </c>
      <c r="E13" s="255">
        <v>3700</v>
      </c>
      <c r="F13" s="256">
        <v>-1020</v>
      </c>
      <c r="G13" s="257">
        <v>0.78389830508474578</v>
      </c>
      <c r="H13" s="125" t="s">
        <v>194</v>
      </c>
      <c r="I13" s="395">
        <v>168181.81818181818</v>
      </c>
      <c r="J13" s="163" t="s">
        <v>55</v>
      </c>
      <c r="K13" s="163">
        <v>22</v>
      </c>
      <c r="L13" s="172" t="s">
        <v>93</v>
      </c>
      <c r="M13" s="163"/>
      <c r="N13" s="163"/>
      <c r="O13" s="177"/>
      <c r="P13" s="161" t="s">
        <v>24</v>
      </c>
      <c r="Q13" s="139">
        <v>3700000</v>
      </c>
      <c r="R13" s="355"/>
      <c r="S13" s="59"/>
    </row>
    <row r="14" spans="1:20" s="354" customFormat="1" ht="20.100000000000001" customHeight="1">
      <c r="A14" s="251"/>
      <c r="B14" s="244" t="s">
        <v>67</v>
      </c>
      <c r="C14" s="253"/>
      <c r="D14" s="254">
        <v>4160</v>
      </c>
      <c r="E14" s="262">
        <v>5400</v>
      </c>
      <c r="F14" s="256">
        <v>1240</v>
      </c>
      <c r="G14" s="257">
        <v>1.2980769230769231</v>
      </c>
      <c r="H14" s="137"/>
      <c r="I14" s="135"/>
      <c r="J14" s="135"/>
      <c r="K14" s="138"/>
      <c r="L14" s="151"/>
      <c r="M14" s="135"/>
      <c r="N14" s="138"/>
      <c r="O14" s="156"/>
      <c r="P14" s="136"/>
      <c r="Q14" s="139">
        <v>5400000</v>
      </c>
      <c r="R14" s="242"/>
    </row>
    <row r="15" spans="1:20" s="354" customFormat="1" ht="20.100000000000001" customHeight="1">
      <c r="A15" s="251"/>
      <c r="B15" s="252"/>
      <c r="C15" s="253" t="s">
        <v>50</v>
      </c>
      <c r="D15" s="254">
        <v>1800</v>
      </c>
      <c r="E15" s="255">
        <v>2400</v>
      </c>
      <c r="F15" s="256">
        <v>600</v>
      </c>
      <c r="G15" s="257">
        <v>1.3333333333333333</v>
      </c>
      <c r="H15" s="166" t="s">
        <v>109</v>
      </c>
      <c r="I15" s="141">
        <v>200000</v>
      </c>
      <c r="J15" s="135" t="s">
        <v>96</v>
      </c>
      <c r="K15" s="135">
        <v>12</v>
      </c>
      <c r="L15" s="151" t="s">
        <v>94</v>
      </c>
      <c r="M15" s="167"/>
      <c r="N15" s="136"/>
      <c r="O15" s="156"/>
      <c r="P15" s="136" t="s">
        <v>1</v>
      </c>
      <c r="Q15" s="168">
        <v>2400000</v>
      </c>
      <c r="R15" s="242"/>
      <c r="S15" s="59"/>
    </row>
    <row r="16" spans="1:20" s="354" customFormat="1" ht="20.100000000000001" customHeight="1">
      <c r="A16" s="251"/>
      <c r="B16" s="258"/>
      <c r="C16" s="253" t="s">
        <v>68</v>
      </c>
      <c r="D16" s="254">
        <v>2360</v>
      </c>
      <c r="E16" s="255">
        <v>3000</v>
      </c>
      <c r="F16" s="256">
        <v>640</v>
      </c>
      <c r="G16" s="257">
        <v>1.271186440677966</v>
      </c>
      <c r="H16" s="137" t="s">
        <v>110</v>
      </c>
      <c r="I16" s="141">
        <v>250000</v>
      </c>
      <c r="J16" s="135" t="s">
        <v>95</v>
      </c>
      <c r="K16" s="135">
        <v>12</v>
      </c>
      <c r="L16" s="151" t="s">
        <v>51</v>
      </c>
      <c r="M16" s="140"/>
      <c r="N16" s="138"/>
      <c r="O16" s="156"/>
      <c r="P16" s="136" t="s">
        <v>1</v>
      </c>
      <c r="Q16" s="139">
        <v>3000000</v>
      </c>
      <c r="R16" s="242"/>
      <c r="S16" s="59"/>
    </row>
    <row r="17" spans="1:20" s="354" customFormat="1" ht="20.100000000000001" customHeight="1">
      <c r="A17" s="251"/>
      <c r="B17" s="244" t="s">
        <v>69</v>
      </c>
      <c r="C17" s="253"/>
      <c r="D17" s="254">
        <v>100848</v>
      </c>
      <c r="E17" s="263">
        <v>119235</v>
      </c>
      <c r="F17" s="256">
        <v>18387</v>
      </c>
      <c r="G17" s="257">
        <v>1.1823238933841027</v>
      </c>
      <c r="H17" s="137"/>
      <c r="I17" s="135"/>
      <c r="J17" s="135"/>
      <c r="K17" s="138"/>
      <c r="L17" s="151"/>
      <c r="M17" s="135"/>
      <c r="N17" s="138"/>
      <c r="O17" s="156"/>
      <c r="P17" s="140"/>
      <c r="Q17" s="139">
        <v>119235000</v>
      </c>
      <c r="R17" s="219"/>
      <c r="S17" s="131"/>
      <c r="T17" s="59"/>
    </row>
    <row r="18" spans="1:20" s="354" customFormat="1" ht="20.100000000000001" customHeight="1">
      <c r="A18" s="251"/>
      <c r="B18" s="258"/>
      <c r="C18" s="253" t="s">
        <v>70</v>
      </c>
      <c r="D18" s="254">
        <v>4200</v>
      </c>
      <c r="E18" s="255">
        <v>7200</v>
      </c>
      <c r="F18" s="256">
        <v>3000</v>
      </c>
      <c r="G18" s="257">
        <v>1.7142857142857142</v>
      </c>
      <c r="H18" s="125" t="s">
        <v>58</v>
      </c>
      <c r="I18" s="135">
        <v>600000</v>
      </c>
      <c r="J18" s="161" t="s">
        <v>0</v>
      </c>
      <c r="K18" s="224">
        <v>12</v>
      </c>
      <c r="L18" s="172" t="s">
        <v>87</v>
      </c>
      <c r="M18" s="135"/>
      <c r="N18" s="138"/>
      <c r="O18" s="151"/>
      <c r="P18" s="135" t="s">
        <v>1</v>
      </c>
      <c r="Q18" s="139">
        <v>7200000</v>
      </c>
      <c r="R18" s="219"/>
      <c r="S18" s="59"/>
    </row>
    <row r="19" spans="1:20" s="354" customFormat="1" ht="20.100000000000001" customHeight="1">
      <c r="A19" s="251"/>
      <c r="B19" s="258"/>
      <c r="C19" s="253" t="s">
        <v>71</v>
      </c>
      <c r="D19" s="254">
        <v>26622</v>
      </c>
      <c r="E19" s="255">
        <v>31590</v>
      </c>
      <c r="F19" s="256">
        <v>4968</v>
      </c>
      <c r="G19" s="257">
        <v>1.1866125760649087</v>
      </c>
      <c r="H19" s="125" t="s">
        <v>86</v>
      </c>
      <c r="I19" s="135">
        <v>2632500</v>
      </c>
      <c r="J19" s="161" t="s">
        <v>0</v>
      </c>
      <c r="K19" s="224">
        <v>12</v>
      </c>
      <c r="L19" s="172" t="s">
        <v>87</v>
      </c>
      <c r="M19" s="135"/>
      <c r="N19" s="138"/>
      <c r="O19" s="156"/>
      <c r="P19" s="135" t="s">
        <v>1</v>
      </c>
      <c r="Q19" s="139">
        <v>31590000</v>
      </c>
      <c r="R19" s="242"/>
      <c r="S19" s="59"/>
    </row>
    <row r="20" spans="1:20" s="354" customFormat="1" ht="20.100000000000001" customHeight="1">
      <c r="A20" s="251"/>
      <c r="B20" s="258"/>
      <c r="C20" s="253" t="s">
        <v>72</v>
      </c>
      <c r="D20" s="254">
        <v>18170</v>
      </c>
      <c r="E20" s="255">
        <v>21920</v>
      </c>
      <c r="F20" s="256">
        <v>3750</v>
      </c>
      <c r="G20" s="257">
        <v>1.2063841496973033</v>
      </c>
      <c r="H20" s="125" t="s">
        <v>88</v>
      </c>
      <c r="I20" s="395">
        <v>1826666.6666666667</v>
      </c>
      <c r="J20" s="161" t="s">
        <v>0</v>
      </c>
      <c r="K20" s="162">
        <v>12</v>
      </c>
      <c r="L20" s="172" t="s">
        <v>87</v>
      </c>
      <c r="M20" s="135"/>
      <c r="N20" s="138"/>
      <c r="O20" s="156"/>
      <c r="P20" s="136" t="s">
        <v>1</v>
      </c>
      <c r="Q20" s="139">
        <v>21920000</v>
      </c>
      <c r="R20" s="242"/>
      <c r="S20" s="59"/>
    </row>
    <row r="21" spans="1:20" s="354" customFormat="1" ht="20.100000000000001" customHeight="1">
      <c r="A21" s="251"/>
      <c r="B21" s="258"/>
      <c r="C21" s="253" t="s">
        <v>73</v>
      </c>
      <c r="D21" s="254">
        <v>4826</v>
      </c>
      <c r="E21" s="255">
        <v>4965</v>
      </c>
      <c r="F21" s="256">
        <v>139</v>
      </c>
      <c r="G21" s="257">
        <v>1.0288023207625363</v>
      </c>
      <c r="H21" s="125" t="s">
        <v>111</v>
      </c>
      <c r="I21" s="135">
        <v>413750</v>
      </c>
      <c r="J21" s="161" t="s">
        <v>0</v>
      </c>
      <c r="K21" s="162">
        <v>12</v>
      </c>
      <c r="L21" s="172" t="s">
        <v>87</v>
      </c>
      <c r="M21" s="135"/>
      <c r="N21" s="138"/>
      <c r="O21" s="156"/>
      <c r="P21" s="136" t="s">
        <v>1</v>
      </c>
      <c r="Q21" s="139">
        <v>4965000</v>
      </c>
      <c r="R21" s="242"/>
      <c r="S21" s="59"/>
    </row>
    <row r="22" spans="1:20" s="354" customFormat="1" ht="20.100000000000001" customHeight="1">
      <c r="A22" s="251"/>
      <c r="B22" s="258"/>
      <c r="C22" s="253" t="s">
        <v>74</v>
      </c>
      <c r="D22" s="254">
        <v>25870</v>
      </c>
      <c r="E22" s="255">
        <v>31820</v>
      </c>
      <c r="F22" s="256">
        <v>5950</v>
      </c>
      <c r="G22" s="257">
        <v>1.2299961345187476</v>
      </c>
      <c r="H22" s="125" t="s">
        <v>89</v>
      </c>
      <c r="I22" s="142">
        <v>2651666.6666666665</v>
      </c>
      <c r="J22" s="161" t="s">
        <v>85</v>
      </c>
      <c r="K22" s="162">
        <v>12</v>
      </c>
      <c r="L22" s="172" t="s">
        <v>51</v>
      </c>
      <c r="M22" s="135"/>
      <c r="N22" s="138"/>
      <c r="O22" s="156"/>
      <c r="P22" s="140" t="s">
        <v>1</v>
      </c>
      <c r="Q22" s="169">
        <v>31820000</v>
      </c>
      <c r="R22" s="242"/>
      <c r="S22" s="59"/>
    </row>
    <row r="23" spans="1:20" s="354" customFormat="1" ht="20.100000000000001" customHeight="1">
      <c r="A23" s="251"/>
      <c r="B23" s="258"/>
      <c r="C23" s="253" t="s">
        <v>75</v>
      </c>
      <c r="D23" s="254">
        <v>21160</v>
      </c>
      <c r="E23" s="255">
        <v>21740</v>
      </c>
      <c r="F23" s="256">
        <v>580</v>
      </c>
      <c r="G23" s="257">
        <v>1.0274102079395084</v>
      </c>
      <c r="H23" s="125" t="s">
        <v>59</v>
      </c>
      <c r="I23" s="142">
        <v>1811666.6666666667</v>
      </c>
      <c r="J23" s="161" t="s">
        <v>85</v>
      </c>
      <c r="K23" s="162">
        <v>12</v>
      </c>
      <c r="L23" s="172" t="s">
        <v>51</v>
      </c>
      <c r="M23" s="135"/>
      <c r="N23" s="138"/>
      <c r="O23" s="156"/>
      <c r="P23" s="140" t="s">
        <v>1</v>
      </c>
      <c r="Q23" s="139">
        <v>21740000</v>
      </c>
      <c r="R23" s="242"/>
      <c r="S23" s="59"/>
    </row>
    <row r="24" spans="1:20" s="354" customFormat="1" ht="20.100000000000001" customHeight="1">
      <c r="A24" s="235" t="s">
        <v>76</v>
      </c>
      <c r="B24" s="236"/>
      <c r="C24" s="237"/>
      <c r="D24" s="238">
        <v>1000</v>
      </c>
      <c r="E24" s="239">
        <v>1000</v>
      </c>
      <c r="F24" s="240">
        <v>0</v>
      </c>
      <c r="G24" s="241">
        <v>1</v>
      </c>
      <c r="H24" s="144"/>
      <c r="I24" s="145"/>
      <c r="J24" s="145"/>
      <c r="K24" s="146"/>
      <c r="L24" s="149"/>
      <c r="M24" s="145"/>
      <c r="N24" s="146"/>
      <c r="O24" s="157"/>
      <c r="P24" s="147"/>
      <c r="Q24" s="148">
        <v>1000000</v>
      </c>
      <c r="R24" s="242"/>
    </row>
    <row r="25" spans="1:20" s="354" customFormat="1" ht="20.100000000000001" customHeight="1">
      <c r="A25" s="243"/>
      <c r="B25" s="244" t="s">
        <v>77</v>
      </c>
      <c r="C25" s="253"/>
      <c r="D25" s="254">
        <v>1000</v>
      </c>
      <c r="E25" s="263">
        <v>1000</v>
      </c>
      <c r="F25" s="256">
        <v>0</v>
      </c>
      <c r="G25" s="257">
        <v>1</v>
      </c>
      <c r="H25" s="137"/>
      <c r="I25" s="135"/>
      <c r="J25" s="135"/>
      <c r="K25" s="138"/>
      <c r="L25" s="151"/>
      <c r="M25" s="135"/>
      <c r="N25" s="138"/>
      <c r="O25" s="156"/>
      <c r="P25" s="136"/>
      <c r="Q25" s="139">
        <v>1000000</v>
      </c>
      <c r="R25" s="242"/>
    </row>
    <row r="26" spans="1:20" s="354" customFormat="1" ht="20.100000000000001" customHeight="1">
      <c r="A26" s="251"/>
      <c r="B26" s="258"/>
      <c r="C26" s="264" t="s">
        <v>107</v>
      </c>
      <c r="D26" s="246">
        <v>0</v>
      </c>
      <c r="E26" s="255">
        <v>0</v>
      </c>
      <c r="F26" s="256">
        <v>0</v>
      </c>
      <c r="G26" s="257" t="s">
        <v>190</v>
      </c>
      <c r="H26" s="137"/>
      <c r="I26" s="135"/>
      <c r="J26" s="135"/>
      <c r="K26" s="138"/>
      <c r="L26" s="151"/>
      <c r="M26" s="135"/>
      <c r="N26" s="138"/>
      <c r="O26" s="156"/>
      <c r="P26" s="136"/>
      <c r="Q26" s="139"/>
      <c r="R26" s="242"/>
    </row>
    <row r="27" spans="1:20" s="354" customFormat="1" ht="20.100000000000001" customHeight="1">
      <c r="A27" s="251"/>
      <c r="B27" s="258"/>
      <c r="C27" s="264" t="s">
        <v>106</v>
      </c>
      <c r="D27" s="246">
        <v>0</v>
      </c>
      <c r="E27" s="255">
        <v>0</v>
      </c>
      <c r="F27" s="256">
        <v>0</v>
      </c>
      <c r="G27" s="257" t="s">
        <v>190</v>
      </c>
      <c r="H27" s="137"/>
      <c r="I27" s="135"/>
      <c r="J27" s="135"/>
      <c r="K27" s="138"/>
      <c r="L27" s="151"/>
      <c r="M27" s="135"/>
      <c r="N27" s="138"/>
      <c r="O27" s="156"/>
      <c r="P27" s="136"/>
      <c r="Q27" s="139"/>
      <c r="R27" s="242"/>
    </row>
    <row r="28" spans="1:20" s="354" customFormat="1" ht="20.100000000000001" customHeight="1">
      <c r="A28" s="251"/>
      <c r="B28" s="258"/>
      <c r="C28" s="253" t="s">
        <v>78</v>
      </c>
      <c r="D28" s="246">
        <v>1000</v>
      </c>
      <c r="E28" s="255">
        <v>1000</v>
      </c>
      <c r="F28" s="256">
        <v>0</v>
      </c>
      <c r="G28" s="257">
        <v>1</v>
      </c>
      <c r="H28" s="125" t="s">
        <v>101</v>
      </c>
      <c r="I28" s="135">
        <v>1000000</v>
      </c>
      <c r="J28" s="135" t="s">
        <v>55</v>
      </c>
      <c r="K28" s="138">
        <v>1</v>
      </c>
      <c r="L28" s="151" t="s">
        <v>102</v>
      </c>
      <c r="M28" s="135"/>
      <c r="N28" s="138"/>
      <c r="O28" s="156"/>
      <c r="P28" s="140" t="s">
        <v>1</v>
      </c>
      <c r="Q28" s="139">
        <v>1000000</v>
      </c>
      <c r="R28" s="242"/>
    </row>
    <row r="29" spans="1:20" s="354" customFormat="1" ht="20.100000000000001" customHeight="1">
      <c r="A29" s="235" t="s">
        <v>54</v>
      </c>
      <c r="B29" s="236"/>
      <c r="C29" s="265"/>
      <c r="D29" s="238">
        <v>241492</v>
      </c>
      <c r="E29" s="239">
        <v>238665</v>
      </c>
      <c r="F29" s="240">
        <v>-2827</v>
      </c>
      <c r="G29" s="241">
        <v>0.98829360806983257</v>
      </c>
      <c r="H29" s="144"/>
      <c r="I29" s="145"/>
      <c r="J29" s="145"/>
      <c r="K29" s="146"/>
      <c r="L29" s="149"/>
      <c r="M29" s="145"/>
      <c r="N29" s="146"/>
      <c r="O29" s="157"/>
      <c r="P29" s="145"/>
      <c r="Q29" s="148">
        <v>238665000</v>
      </c>
      <c r="R29" s="242"/>
    </row>
    <row r="30" spans="1:20" s="354" customFormat="1" ht="20.100000000000001" customHeight="1">
      <c r="A30" s="243"/>
      <c r="B30" s="244" t="s">
        <v>54</v>
      </c>
      <c r="C30" s="253"/>
      <c r="D30" s="260">
        <v>241492</v>
      </c>
      <c r="E30" s="261">
        <v>238665</v>
      </c>
      <c r="F30" s="256">
        <v>-2827</v>
      </c>
      <c r="G30" s="257">
        <v>0.98829360806983257</v>
      </c>
      <c r="H30" s="425"/>
      <c r="I30" s="426"/>
      <c r="J30" s="135"/>
      <c r="K30" s="138"/>
      <c r="L30" s="151"/>
      <c r="M30" s="135"/>
      <c r="N30" s="138"/>
      <c r="O30" s="151"/>
      <c r="P30" s="135"/>
      <c r="Q30" s="139">
        <v>238665000</v>
      </c>
      <c r="R30" s="219"/>
    </row>
    <row r="31" spans="1:20" s="354" customFormat="1" ht="20.100000000000001" customHeight="1">
      <c r="A31" s="266"/>
      <c r="B31" s="258"/>
      <c r="C31" s="253" t="s">
        <v>79</v>
      </c>
      <c r="D31" s="254">
        <v>7600</v>
      </c>
      <c r="E31" s="255">
        <v>13000</v>
      </c>
      <c r="F31" s="256">
        <v>5400</v>
      </c>
      <c r="G31" s="257">
        <v>1.7105263157894737</v>
      </c>
      <c r="H31" s="267" t="s">
        <v>195</v>
      </c>
      <c r="I31" s="142">
        <v>1083333.3333333333</v>
      </c>
      <c r="J31" s="163" t="s">
        <v>55</v>
      </c>
      <c r="K31" s="162">
        <v>12</v>
      </c>
      <c r="L31" s="172" t="s">
        <v>87</v>
      </c>
      <c r="M31" s="163"/>
      <c r="N31" s="162"/>
      <c r="O31" s="172"/>
      <c r="P31" s="135" t="s">
        <v>114</v>
      </c>
      <c r="Q31" s="139">
        <v>13000000</v>
      </c>
      <c r="R31" s="356"/>
    </row>
    <row r="32" spans="1:20" s="354" customFormat="1" ht="20.100000000000001" customHeight="1">
      <c r="A32" s="266"/>
      <c r="B32" s="258"/>
      <c r="C32" s="253" t="s">
        <v>99</v>
      </c>
      <c r="D32" s="254">
        <v>1000</v>
      </c>
      <c r="E32" s="255">
        <v>1000</v>
      </c>
      <c r="F32" s="256">
        <v>0</v>
      </c>
      <c r="G32" s="257">
        <v>1</v>
      </c>
      <c r="H32" s="125" t="s">
        <v>196</v>
      </c>
      <c r="I32" s="135">
        <v>1000000</v>
      </c>
      <c r="J32" s="135" t="s">
        <v>55</v>
      </c>
      <c r="K32" s="138">
        <v>1</v>
      </c>
      <c r="L32" s="151" t="s">
        <v>52</v>
      </c>
      <c r="M32" s="135"/>
      <c r="N32" s="138"/>
      <c r="O32" s="151"/>
      <c r="P32" s="140" t="s">
        <v>98</v>
      </c>
      <c r="Q32" s="171">
        <v>1000000</v>
      </c>
      <c r="R32" s="242"/>
    </row>
    <row r="33" spans="1:18" s="354" customFormat="1" ht="20.100000000000001" customHeight="1">
      <c r="A33" s="266"/>
      <c r="B33" s="258"/>
      <c r="C33" s="253" t="s">
        <v>100</v>
      </c>
      <c r="D33" s="254">
        <v>2400</v>
      </c>
      <c r="E33" s="255">
        <v>4100</v>
      </c>
      <c r="F33" s="256">
        <v>1700</v>
      </c>
      <c r="G33" s="257">
        <v>1.7083333333333333</v>
      </c>
      <c r="H33" s="125" t="s">
        <v>197</v>
      </c>
      <c r="I33" s="135"/>
      <c r="J33" s="135"/>
      <c r="K33" s="138"/>
      <c r="L33" s="151"/>
      <c r="M33" s="135"/>
      <c r="N33" s="138"/>
      <c r="O33" s="151"/>
      <c r="P33" s="135" t="s">
        <v>1</v>
      </c>
      <c r="Q33" s="139">
        <v>4100000</v>
      </c>
      <c r="R33" s="242"/>
    </row>
    <row r="34" spans="1:18" s="354" customFormat="1" ht="29.25" customHeight="1">
      <c r="A34" s="266"/>
      <c r="B34" s="258"/>
      <c r="C34" s="253" t="s">
        <v>80</v>
      </c>
      <c r="D34" s="254">
        <v>3960</v>
      </c>
      <c r="E34" s="255">
        <v>9620</v>
      </c>
      <c r="F34" s="256">
        <v>5660</v>
      </c>
      <c r="G34" s="257">
        <v>2.4292929292929295</v>
      </c>
      <c r="H34" s="396" t="s">
        <v>198</v>
      </c>
      <c r="I34" s="395">
        <v>437272.72727272729</v>
      </c>
      <c r="J34" s="163" t="s">
        <v>55</v>
      </c>
      <c r="K34" s="163">
        <v>22</v>
      </c>
      <c r="L34" s="172" t="s">
        <v>93</v>
      </c>
      <c r="M34" s="163"/>
      <c r="N34" s="161"/>
      <c r="O34" s="177"/>
      <c r="P34" s="178" t="s">
        <v>24</v>
      </c>
      <c r="Q34" s="139">
        <v>9620000</v>
      </c>
      <c r="R34" s="242"/>
    </row>
    <row r="35" spans="1:18" s="354" customFormat="1" ht="20.100000000000001" customHeight="1">
      <c r="A35" s="266"/>
      <c r="B35" s="258"/>
      <c r="C35" s="253" t="s">
        <v>137</v>
      </c>
      <c r="D35" s="254">
        <v>0</v>
      </c>
      <c r="E35" s="255">
        <v>1000</v>
      </c>
      <c r="F35" s="256">
        <v>1000</v>
      </c>
      <c r="G35" s="257"/>
      <c r="H35" s="125" t="s">
        <v>199</v>
      </c>
      <c r="I35" s="135">
        <v>83333.333333333328</v>
      </c>
      <c r="J35" s="163" t="s">
        <v>55</v>
      </c>
      <c r="K35" s="163">
        <v>12</v>
      </c>
      <c r="L35" s="172" t="s">
        <v>87</v>
      </c>
      <c r="M35" s="135"/>
      <c r="N35" s="138"/>
      <c r="O35" s="151"/>
      <c r="P35" s="135" t="s">
        <v>1</v>
      </c>
      <c r="Q35" s="139">
        <v>1000000</v>
      </c>
      <c r="R35" s="242"/>
    </row>
    <row r="36" spans="1:18" s="354" customFormat="1" ht="20.100000000000001" customHeight="1">
      <c r="A36" s="266"/>
      <c r="B36" s="258"/>
      <c r="C36" s="264" t="s">
        <v>112</v>
      </c>
      <c r="D36" s="254">
        <v>82045</v>
      </c>
      <c r="E36" s="255">
        <v>82045</v>
      </c>
      <c r="F36" s="256">
        <v>0</v>
      </c>
      <c r="G36" s="257">
        <v>1</v>
      </c>
      <c r="H36" s="170" t="s">
        <v>200</v>
      </c>
      <c r="I36" s="135">
        <v>6837083.333333333</v>
      </c>
      <c r="J36" s="174" t="s">
        <v>55</v>
      </c>
      <c r="K36" s="175">
        <v>12</v>
      </c>
      <c r="L36" s="176" t="s">
        <v>87</v>
      </c>
      <c r="M36" s="174"/>
      <c r="N36" s="175"/>
      <c r="O36" s="176"/>
      <c r="P36" s="140" t="s">
        <v>98</v>
      </c>
      <c r="Q36" s="171">
        <v>82045000</v>
      </c>
      <c r="R36" s="219"/>
    </row>
    <row r="37" spans="1:18" s="354" customFormat="1" ht="20.100000000000001" customHeight="1">
      <c r="A37" s="266"/>
      <c r="B37" s="258"/>
      <c r="C37" s="264" t="s">
        <v>113</v>
      </c>
      <c r="D37" s="254">
        <v>116000</v>
      </c>
      <c r="E37" s="255">
        <v>116000</v>
      </c>
      <c r="F37" s="256">
        <v>0</v>
      </c>
      <c r="G37" s="257">
        <v>1</v>
      </c>
      <c r="H37" s="170" t="s">
        <v>201</v>
      </c>
      <c r="I37" s="135">
        <v>116000000</v>
      </c>
      <c r="J37" s="135" t="s">
        <v>55</v>
      </c>
      <c r="K37" s="138">
        <v>1</v>
      </c>
      <c r="L37" s="151" t="s">
        <v>102</v>
      </c>
      <c r="M37" s="135"/>
      <c r="N37" s="138"/>
      <c r="O37" s="151"/>
      <c r="P37" s="140" t="s">
        <v>25</v>
      </c>
      <c r="Q37" s="139">
        <v>116000000</v>
      </c>
      <c r="R37" s="242"/>
    </row>
    <row r="38" spans="1:18" s="354" customFormat="1" ht="20.100000000000001" customHeight="1">
      <c r="A38" s="266"/>
      <c r="B38" s="258"/>
      <c r="C38" s="264" t="s">
        <v>132</v>
      </c>
      <c r="D38" s="254">
        <v>25000</v>
      </c>
      <c r="E38" s="255">
        <v>10000</v>
      </c>
      <c r="F38" s="256">
        <v>-15000</v>
      </c>
      <c r="G38" s="257">
        <v>0.4</v>
      </c>
      <c r="H38" s="170" t="s">
        <v>202</v>
      </c>
      <c r="I38" s="135">
        <v>500000</v>
      </c>
      <c r="J38" s="135" t="s">
        <v>55</v>
      </c>
      <c r="K38" s="138">
        <v>20</v>
      </c>
      <c r="L38" s="151" t="s">
        <v>93</v>
      </c>
      <c r="M38" s="135"/>
      <c r="N38" s="138"/>
      <c r="O38" s="151"/>
      <c r="P38" s="140" t="s">
        <v>97</v>
      </c>
      <c r="Q38" s="171">
        <v>10000000</v>
      </c>
      <c r="R38" s="242"/>
    </row>
    <row r="39" spans="1:18" s="354" customFormat="1" ht="20.100000000000001" customHeight="1">
      <c r="A39" s="266"/>
      <c r="B39" s="258"/>
      <c r="C39" s="264" t="s">
        <v>138</v>
      </c>
      <c r="D39" s="254">
        <v>1900</v>
      </c>
      <c r="E39" s="255">
        <v>1900</v>
      </c>
      <c r="F39" s="256">
        <v>0</v>
      </c>
      <c r="G39" s="257">
        <v>1</v>
      </c>
      <c r="H39" s="170" t="s">
        <v>203</v>
      </c>
      <c r="I39" s="142">
        <v>158330</v>
      </c>
      <c r="J39" s="135" t="s">
        <v>55</v>
      </c>
      <c r="K39" s="138">
        <v>12</v>
      </c>
      <c r="L39" s="151" t="s">
        <v>51</v>
      </c>
      <c r="M39" s="135"/>
      <c r="N39" s="138"/>
      <c r="O39" s="151"/>
      <c r="P39" s="140" t="s">
        <v>24</v>
      </c>
      <c r="Q39" s="171">
        <v>1900000</v>
      </c>
      <c r="R39" s="242"/>
    </row>
    <row r="40" spans="1:18" s="354" customFormat="1" ht="20.100000000000001" customHeight="1">
      <c r="A40" s="266"/>
      <c r="B40" s="258"/>
      <c r="C40" s="264" t="s">
        <v>133</v>
      </c>
      <c r="D40" s="254">
        <v>1587</v>
      </c>
      <c r="E40" s="255">
        <v>0</v>
      </c>
      <c r="F40" s="256">
        <v>-1587</v>
      </c>
      <c r="G40" s="257" t="s">
        <v>190</v>
      </c>
      <c r="H40" s="170"/>
      <c r="I40" s="135"/>
      <c r="J40" s="135"/>
      <c r="K40" s="138"/>
      <c r="L40" s="151"/>
      <c r="M40" s="135"/>
      <c r="N40" s="138"/>
      <c r="O40" s="151"/>
      <c r="P40" s="135"/>
      <c r="Q40" s="171"/>
      <c r="R40" s="242"/>
    </row>
    <row r="41" spans="1:18" s="354" customFormat="1" ht="20.100000000000001" customHeight="1">
      <c r="A41" s="235" t="s">
        <v>56</v>
      </c>
      <c r="B41" s="236"/>
      <c r="C41" s="269"/>
      <c r="D41" s="238">
        <v>50</v>
      </c>
      <c r="E41" s="239">
        <v>50</v>
      </c>
      <c r="F41" s="240">
        <v>0</v>
      </c>
      <c r="G41" s="241">
        <v>1</v>
      </c>
      <c r="H41" s="144"/>
      <c r="I41" s="149"/>
      <c r="J41" s="145"/>
      <c r="K41" s="145"/>
      <c r="L41" s="149"/>
      <c r="M41" s="147"/>
      <c r="N41" s="147"/>
      <c r="O41" s="157"/>
      <c r="P41" s="147"/>
      <c r="Q41" s="150">
        <v>50000</v>
      </c>
      <c r="R41" s="242"/>
    </row>
    <row r="42" spans="1:18" s="354" customFormat="1" ht="20.100000000000001" customHeight="1">
      <c r="A42" s="243"/>
      <c r="B42" s="244" t="s">
        <v>56</v>
      </c>
      <c r="C42" s="270"/>
      <c r="D42" s="254">
        <v>50</v>
      </c>
      <c r="E42" s="262">
        <v>50</v>
      </c>
      <c r="F42" s="256">
        <v>0</v>
      </c>
      <c r="G42" s="257">
        <v>1</v>
      </c>
      <c r="H42" s="137"/>
      <c r="I42" s="151"/>
      <c r="J42" s="135"/>
      <c r="K42" s="140"/>
      <c r="L42" s="151"/>
      <c r="M42" s="135"/>
      <c r="N42" s="135"/>
      <c r="O42" s="151"/>
      <c r="P42" s="135"/>
      <c r="Q42" s="152">
        <v>50000</v>
      </c>
      <c r="R42" s="242"/>
    </row>
    <row r="43" spans="1:18" s="354" customFormat="1" ht="20.100000000000001" customHeight="1">
      <c r="A43" s="271"/>
      <c r="B43" s="258"/>
      <c r="C43" s="270" t="s">
        <v>56</v>
      </c>
      <c r="D43" s="260">
        <v>50</v>
      </c>
      <c r="E43" s="255">
        <v>50</v>
      </c>
      <c r="F43" s="256">
        <v>0</v>
      </c>
      <c r="G43" s="257">
        <v>1</v>
      </c>
      <c r="H43" s="125" t="s">
        <v>60</v>
      </c>
      <c r="I43" s="151">
        <v>50000</v>
      </c>
      <c r="J43" s="135" t="s">
        <v>55</v>
      </c>
      <c r="K43" s="140">
        <v>1</v>
      </c>
      <c r="L43" s="151" t="s">
        <v>52</v>
      </c>
      <c r="M43" s="135"/>
      <c r="N43" s="135"/>
      <c r="O43" s="151"/>
      <c r="P43" s="136" t="s">
        <v>26</v>
      </c>
      <c r="Q43" s="152">
        <v>50000</v>
      </c>
      <c r="R43" s="242"/>
    </row>
    <row r="44" spans="1:18" s="354" customFormat="1" ht="20.100000000000001" customHeight="1">
      <c r="A44" s="235" t="s">
        <v>81</v>
      </c>
      <c r="B44" s="236"/>
      <c r="C44" s="269"/>
      <c r="D44" s="238">
        <v>6660</v>
      </c>
      <c r="E44" s="239">
        <v>500</v>
      </c>
      <c r="F44" s="240">
        <v>-6160</v>
      </c>
      <c r="G44" s="241">
        <v>7.5075075075075076E-2</v>
      </c>
      <c r="H44" s="144" t="s">
        <v>61</v>
      </c>
      <c r="I44" s="149"/>
      <c r="J44" s="145"/>
      <c r="K44" s="145"/>
      <c r="L44" s="149"/>
      <c r="M44" s="147"/>
      <c r="N44" s="147"/>
      <c r="O44" s="157"/>
      <c r="P44" s="147"/>
      <c r="Q44" s="150">
        <v>500000</v>
      </c>
      <c r="R44" s="242"/>
    </row>
    <row r="45" spans="1:18" s="354" customFormat="1" ht="20.100000000000001" customHeight="1">
      <c r="A45" s="243"/>
      <c r="B45" s="244" t="s">
        <v>61</v>
      </c>
      <c r="C45" s="272"/>
      <c r="D45" s="254">
        <v>6660</v>
      </c>
      <c r="E45" s="262">
        <v>500</v>
      </c>
      <c r="F45" s="256">
        <v>-6160</v>
      </c>
      <c r="G45" s="257">
        <v>7.5075075075075076E-2</v>
      </c>
      <c r="H45" s="137"/>
      <c r="I45" s="151"/>
      <c r="J45" s="135"/>
      <c r="K45" s="135"/>
      <c r="L45" s="151"/>
      <c r="M45" s="136"/>
      <c r="N45" s="136"/>
      <c r="O45" s="156"/>
      <c r="P45" s="136" t="s">
        <v>26</v>
      </c>
      <c r="Q45" s="152">
        <v>500000</v>
      </c>
      <c r="R45" s="242"/>
    </row>
    <row r="46" spans="1:18" s="354" customFormat="1" ht="20.100000000000001" customHeight="1">
      <c r="A46" s="251"/>
      <c r="B46" s="252"/>
      <c r="C46" s="272" t="s">
        <v>82</v>
      </c>
      <c r="D46" s="259">
        <v>500</v>
      </c>
      <c r="E46" s="255">
        <v>500</v>
      </c>
      <c r="F46" s="256">
        <v>0</v>
      </c>
      <c r="G46" s="257">
        <v>1</v>
      </c>
      <c r="H46" s="125" t="s">
        <v>103</v>
      </c>
      <c r="I46" s="151"/>
      <c r="J46" s="135"/>
      <c r="K46" s="135"/>
      <c r="L46" s="151"/>
      <c r="M46" s="136"/>
      <c r="N46" s="136"/>
      <c r="O46" s="156"/>
      <c r="P46" s="136" t="s">
        <v>26</v>
      </c>
      <c r="Q46" s="152">
        <v>500000</v>
      </c>
      <c r="R46" s="242"/>
    </row>
    <row r="47" spans="1:18" s="354" customFormat="1" ht="20.100000000000001" customHeight="1">
      <c r="A47" s="273"/>
      <c r="B47" s="274"/>
      <c r="C47" s="275" t="s">
        <v>83</v>
      </c>
      <c r="D47" s="260">
        <v>6160</v>
      </c>
      <c r="E47" s="255">
        <v>0</v>
      </c>
      <c r="F47" s="256">
        <v>-6160</v>
      </c>
      <c r="G47" s="257" t="s">
        <v>190</v>
      </c>
      <c r="H47" s="125" t="s">
        <v>90</v>
      </c>
      <c r="I47" s="151"/>
      <c r="J47" s="135"/>
      <c r="K47" s="140"/>
      <c r="L47" s="151"/>
      <c r="M47" s="135"/>
      <c r="N47" s="136"/>
      <c r="O47" s="156"/>
      <c r="P47" s="136" t="s">
        <v>26</v>
      </c>
      <c r="Q47" s="152">
        <v>0</v>
      </c>
      <c r="R47" s="242"/>
    </row>
    <row r="48" spans="1:18" s="354" customFormat="1" ht="20.100000000000001" customHeight="1">
      <c r="A48" s="235" t="s">
        <v>84</v>
      </c>
      <c r="B48" s="236"/>
      <c r="C48" s="237"/>
      <c r="D48" s="238">
        <v>475</v>
      </c>
      <c r="E48" s="239">
        <v>450</v>
      </c>
      <c r="F48" s="240">
        <v>-25</v>
      </c>
      <c r="G48" s="241">
        <v>0.94736842105263153</v>
      </c>
      <c r="H48" s="144" t="s">
        <v>91</v>
      </c>
      <c r="I48" s="149"/>
      <c r="J48" s="145"/>
      <c r="K48" s="145"/>
      <c r="L48" s="149"/>
      <c r="M48" s="147"/>
      <c r="N48" s="147"/>
      <c r="O48" s="157"/>
      <c r="P48" s="147"/>
      <c r="Q48" s="150">
        <v>450000</v>
      </c>
      <c r="R48" s="242"/>
    </row>
    <row r="49" spans="1:18" s="354" customFormat="1" ht="20.100000000000001" customHeight="1">
      <c r="A49" s="243"/>
      <c r="B49" s="244" t="s">
        <v>84</v>
      </c>
      <c r="C49" s="253"/>
      <c r="D49" s="276">
        <v>475</v>
      </c>
      <c r="E49" s="262">
        <v>450</v>
      </c>
      <c r="F49" s="256">
        <v>-25</v>
      </c>
      <c r="G49" s="257">
        <v>0.94736842105263153</v>
      </c>
      <c r="H49" s="137"/>
      <c r="I49" s="151"/>
      <c r="J49" s="135"/>
      <c r="K49" s="135"/>
      <c r="L49" s="151"/>
      <c r="M49" s="135"/>
      <c r="N49" s="136"/>
      <c r="O49" s="156"/>
      <c r="P49" s="136"/>
      <c r="Q49" s="152">
        <v>450000</v>
      </c>
      <c r="R49" s="242"/>
    </row>
    <row r="50" spans="1:18" s="354" customFormat="1" ht="20.100000000000001" customHeight="1">
      <c r="A50" s="271"/>
      <c r="B50" s="244"/>
      <c r="C50" s="253" t="s">
        <v>84</v>
      </c>
      <c r="D50" s="276">
        <v>475</v>
      </c>
      <c r="E50" s="255">
        <v>450</v>
      </c>
      <c r="F50" s="256">
        <v>-25</v>
      </c>
      <c r="G50" s="257">
        <v>0.94736842105263153</v>
      </c>
      <c r="H50" s="125" t="s">
        <v>62</v>
      </c>
      <c r="I50" s="151"/>
      <c r="J50" s="135"/>
      <c r="K50" s="135"/>
      <c r="L50" s="151"/>
      <c r="M50" s="135"/>
      <c r="N50" s="136"/>
      <c r="O50" s="156"/>
      <c r="P50" s="136" t="s">
        <v>92</v>
      </c>
      <c r="Q50" s="152">
        <v>450000</v>
      </c>
      <c r="R50" s="242"/>
    </row>
    <row r="51" spans="1:18" s="354" customFormat="1" ht="20.100000000000001" customHeight="1">
      <c r="A51" s="277"/>
      <c r="B51" s="268"/>
      <c r="C51" s="222"/>
      <c r="D51" s="278"/>
      <c r="E51" s="279"/>
      <c r="F51" s="280"/>
      <c r="G51" s="281"/>
      <c r="H51" s="79"/>
      <c r="I51" s="58"/>
      <c r="J51" s="59"/>
      <c r="K51" s="59"/>
      <c r="L51" s="58"/>
      <c r="M51" s="59"/>
      <c r="O51" s="155"/>
      <c r="Q51" s="60"/>
      <c r="R51" s="242"/>
    </row>
    <row r="87" spans="2:20" ht="20.100000000000001" customHeight="1">
      <c r="S87" s="63"/>
      <c r="T87" s="63"/>
    </row>
    <row r="88" spans="2:20" s="63" customFormat="1" ht="20.100000000000001" customHeight="1">
      <c r="B88" s="221"/>
      <c r="C88" s="223"/>
      <c r="D88" s="64"/>
      <c r="E88" s="78"/>
      <c r="F88" s="56"/>
      <c r="G88" s="66"/>
      <c r="H88" s="79"/>
      <c r="I88" s="58"/>
      <c r="J88" s="59"/>
      <c r="K88" s="59"/>
      <c r="L88" s="58"/>
      <c r="M88" s="59"/>
      <c r="N88" s="354"/>
      <c r="O88" s="155"/>
      <c r="P88" s="354"/>
      <c r="Q88" s="60"/>
      <c r="R88" s="153"/>
      <c r="S88" s="61"/>
      <c r="T88" s="61"/>
    </row>
  </sheetData>
  <sheetProtection password="B5DC" sheet="1" formatCells="0" formatColumns="0" formatRows="0" insertColumns="0" insertRows="0" deleteColumns="0" deleteRows="0"/>
  <mergeCells count="10">
    <mergeCell ref="I12:O12"/>
    <mergeCell ref="H30:I30"/>
    <mergeCell ref="H8:I8"/>
    <mergeCell ref="H4:P5"/>
    <mergeCell ref="O6:P6"/>
    <mergeCell ref="A4:A5"/>
    <mergeCell ref="B4:B5"/>
    <mergeCell ref="C4:C5"/>
    <mergeCell ref="F4:G4"/>
    <mergeCell ref="K6:L6"/>
  </mergeCells>
  <phoneticPr fontId="10" type="noConversion"/>
  <printOptions horizontalCentered="1"/>
  <pageMargins left="0.39370078740157483" right="0.39370078740157483" top="0.98425196850393704" bottom="0.59055118110236227" header="0" footer="0.39370078740157483"/>
  <pageSetup paperSize="9" scale="50" fitToHeight="0" orientation="portrait" useFirstPageNumber="1" r:id="rId1"/>
  <headerFooter alignWithMargins="0">
    <oddFooter>&amp;C&amp;P&amp;R대전서부아동보호전문기관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예산총칙</vt:lpstr>
      <vt:lpstr>1.세입세출총괄표</vt:lpstr>
      <vt:lpstr>2.세입내역서</vt:lpstr>
      <vt:lpstr>3.세출내역서</vt:lpstr>
      <vt:lpstr>'1.세입세출총괄표'!Print_Area</vt:lpstr>
      <vt:lpstr>'2.세입내역서'!Print_Area</vt:lpstr>
      <vt:lpstr>'3.세출내역서'!Print_Area</vt:lpstr>
      <vt:lpstr>예산총칙!Print_Area</vt:lpstr>
      <vt:lpstr>'2.세입내역서'!Print_Titles</vt:lpstr>
      <vt:lpstr>'3.세출내역서'!Print_Titles</vt:lpstr>
      <vt:lpstr>'3.세출내역서'!추경세출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T1</cp:lastModifiedBy>
  <cp:lastPrinted>2022-01-03T06:39:37Z</cp:lastPrinted>
  <dcterms:created xsi:type="dcterms:W3CDTF">2001-10-22T06:15:02Z</dcterms:created>
  <dcterms:modified xsi:type="dcterms:W3CDTF">2022-01-03T07:27:16Z</dcterms:modified>
</cp:coreProperties>
</file>